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updateLinks="never" defaultThemeVersion="124226"/>
  <bookViews>
    <workbookView xWindow="0" yWindow="60" windowWidth="15195" windowHeight="9210" tabRatio="873" firstSheet="39" activeTab="44"/>
  </bookViews>
  <sheets>
    <sheet name="1. Datos Generales" sheetId="22" r:id="rId1"/>
    <sheet name="2. Coste total por tipo gasto" sheetId="24" r:id="rId2"/>
    <sheet name="3. Coste total anualizado" sheetId="25" r:id="rId3"/>
    <sheet name="4. Fuentes de financiación" sheetId="26" r:id="rId4"/>
    <sheet name="5. Distribución geográfica" sheetId="27" r:id="rId5"/>
    <sheet name="6.1.A Ppto Detallado BP" sheetId="23" r:id="rId6"/>
    <sheet name="6.1.B Resumen BP" sheetId="21" r:id="rId7"/>
    <sheet name="6.2.A Ppto Detallado B2" sheetId="29" r:id="rId8"/>
    <sheet name="6.2.B Resumen B2" sheetId="30" r:id="rId9"/>
    <sheet name="6.3.A Ppto Detallado B3" sheetId="33" r:id="rId10"/>
    <sheet name="6.3.B Resumen B3" sheetId="34" r:id="rId11"/>
    <sheet name="6.4.A Ppto Detallado B4" sheetId="35" r:id="rId12"/>
    <sheet name="6.4.B Resumen B4" sheetId="36" r:id="rId13"/>
    <sheet name="6.5.A Ppto Detallado B5" sheetId="37" r:id="rId14"/>
    <sheet name="6.5.B Resumen B5" sheetId="38" r:id="rId15"/>
    <sheet name="6.6.A Ppto Detallado B6" sheetId="39" r:id="rId16"/>
    <sheet name="6.6.B Resumen B6" sheetId="40" r:id="rId17"/>
    <sheet name="6.7.A Ppto Detallado B7" sheetId="41" r:id="rId18"/>
    <sheet name="6.7.B Resumen B7" sheetId="42" r:id="rId19"/>
    <sheet name="6.8.A Ppto Detallado B8" sheetId="43" r:id="rId20"/>
    <sheet name="6.8.B Resumen B8" sheetId="44" r:id="rId21"/>
    <sheet name="6.9.A Ppto Detallado B9" sheetId="45" r:id="rId22"/>
    <sheet name="6.9.B Resumen B9" sheetId="46" r:id="rId23"/>
    <sheet name="6.10.A Ppto Detallado B10" sheetId="47" r:id="rId24"/>
    <sheet name="6.10.B Resumen B10" sheetId="48" r:id="rId25"/>
    <sheet name="6.11.A Ppto Detallado B11" sheetId="49" r:id="rId26"/>
    <sheet name="6.11.B Resumen B11" sheetId="50" r:id="rId27"/>
    <sheet name="6.12.A Ppto Detallado B12" sheetId="51" r:id="rId28"/>
    <sheet name="6.12.B Resumen B12" sheetId="52" r:id="rId29"/>
    <sheet name="6.13.A Ppto Detallado B13" sheetId="53" r:id="rId30"/>
    <sheet name="6.13.B Resumen B13" sheetId="54" r:id="rId31"/>
    <sheet name="6.14.A Ppto Detallado B14" sheetId="55" r:id="rId32"/>
    <sheet name="6.14.B Resumen B14" sheetId="56" r:id="rId33"/>
    <sheet name="6.15.A Ppto Detallado B15" sheetId="57" r:id="rId34"/>
    <sheet name="6.15.B Resumen B15" sheetId="58" r:id="rId35"/>
    <sheet name="6.16.A Ppto Detallado B16" sheetId="59" r:id="rId36"/>
    <sheet name="6.16.B Resumen B16" sheetId="60" r:id="rId37"/>
    <sheet name="6.17.A Ppto Detallado B17" sheetId="61" r:id="rId38"/>
    <sheet name="6.17.B Resumen B17" sheetId="62" r:id="rId39"/>
    <sheet name="6.18.A Ppto Detallado B18" sheetId="63" r:id="rId40"/>
    <sheet name="6.18.B Resumen B18" sheetId="64" r:id="rId41"/>
    <sheet name="6.19.A Ppto Detallado B19" sheetId="66" r:id="rId42"/>
    <sheet name="6.19.B Resumen B19" sheetId="67" r:id="rId43"/>
    <sheet name="6.20.A Ppto Detallado B20" sheetId="68" r:id="rId44"/>
    <sheet name="6.20.B Resumen B20" sheetId="69" r:id="rId45"/>
  </sheets>
  <definedNames>
    <definedName name="_xlnm.Print_Area" localSheetId="0">'1. Datos Generales'!$A$1:$H$38</definedName>
    <definedName name="_xlnm.Print_Area" localSheetId="1">'2. Coste total por tipo gasto'!$A$1:$O$23</definedName>
    <definedName name="_xlnm.Print_Area" localSheetId="2">'3. Coste total anualizado'!$A$1:$Q$24</definedName>
    <definedName name="_xlnm.Print_Area" localSheetId="3">'4. Fuentes de financiación'!$A$1:$L$26</definedName>
    <definedName name="_xlnm.Print_Area" localSheetId="4">'5. Distribución geográfica'!$A$1:$V$44</definedName>
    <definedName name="_xlnm.Print_Area" localSheetId="5">'6.1.A Ppto Detallado BP'!$A$1:$M$500</definedName>
    <definedName name="_xlnm.Print_Area" localSheetId="6">'6.1.B Resumen BP'!$A$1:$Q$60</definedName>
    <definedName name="_xlnm.Print_Area" localSheetId="23">'6.10.A Ppto Detallado B10'!$A$1:$M$500</definedName>
    <definedName name="_xlnm.Print_Area" localSheetId="24">'6.10.B Resumen B10'!$A$1:$Q$60</definedName>
    <definedName name="_xlnm.Print_Area" localSheetId="25">'6.11.A Ppto Detallado B11'!$A$1:$M$500</definedName>
    <definedName name="_xlnm.Print_Area" localSheetId="26">'6.11.B Resumen B11'!$A$1:$Q$60</definedName>
    <definedName name="_xlnm.Print_Area" localSheetId="27">'6.12.A Ppto Detallado B12'!$A$1:$M$500</definedName>
    <definedName name="_xlnm.Print_Area" localSheetId="28">'6.12.B Resumen B12'!$A$1:$Q$60</definedName>
    <definedName name="_xlnm.Print_Area" localSheetId="29">'6.13.A Ppto Detallado B13'!$A$1:$M$500</definedName>
    <definedName name="_xlnm.Print_Area" localSheetId="30">'6.13.B Resumen B13'!$A$1:$Q$60</definedName>
    <definedName name="_xlnm.Print_Area" localSheetId="31">'6.14.A Ppto Detallado B14'!$A$1:$M$500</definedName>
    <definedName name="_xlnm.Print_Area" localSheetId="32">'6.14.B Resumen B14'!$A$1:$Q$60</definedName>
    <definedName name="_xlnm.Print_Area" localSheetId="33">'6.15.A Ppto Detallado B15'!$A$1:$M$500</definedName>
    <definedName name="_xlnm.Print_Area" localSheetId="34">'6.15.B Resumen B15'!$A$1:$Q$60</definedName>
    <definedName name="_xlnm.Print_Area" localSheetId="35">'6.16.A Ppto Detallado B16'!$A$1:$M$500</definedName>
    <definedName name="_xlnm.Print_Area" localSheetId="36">'6.16.B Resumen B16'!$A$1:$Q$60</definedName>
    <definedName name="_xlnm.Print_Area" localSheetId="37">'6.17.A Ppto Detallado B17'!$A$1:$M$500</definedName>
    <definedName name="_xlnm.Print_Area" localSheetId="38">'6.17.B Resumen B17'!$A$1:$Q$60</definedName>
    <definedName name="_xlnm.Print_Area" localSheetId="39">'6.18.A Ppto Detallado B18'!$A$1:$M$500</definedName>
    <definedName name="_xlnm.Print_Area" localSheetId="40">'6.18.B Resumen B18'!$A$1:$Q$60</definedName>
    <definedName name="_xlnm.Print_Area" localSheetId="41">'6.19.A Ppto Detallado B19'!$A$1:$M$500</definedName>
    <definedName name="_xlnm.Print_Area" localSheetId="42">'6.19.B Resumen B19'!$A$1:$Q$60</definedName>
    <definedName name="_xlnm.Print_Area" localSheetId="7">'6.2.A Ppto Detallado B2'!$A$1:$M$500</definedName>
    <definedName name="_xlnm.Print_Area" localSheetId="8">'6.2.B Resumen B2'!$A$1:$Q$60</definedName>
    <definedName name="_xlnm.Print_Area" localSheetId="43">'6.20.A Ppto Detallado B20'!$A$1:$M$500</definedName>
    <definedName name="_xlnm.Print_Area" localSheetId="44">'6.20.B Resumen B20'!$A$1:$Q$60</definedName>
    <definedName name="_xlnm.Print_Area" localSheetId="9">'6.3.A Ppto Detallado B3'!$A$1:$M$500</definedName>
    <definedName name="_xlnm.Print_Area" localSheetId="10">'6.3.B Resumen B3'!$A$1:$Q$60</definedName>
    <definedName name="_xlnm.Print_Area" localSheetId="11">'6.4.A Ppto Detallado B4'!$A$1:$M$500</definedName>
    <definedName name="_xlnm.Print_Area" localSheetId="12">'6.4.B Resumen B4'!$A$1:$Q$60</definedName>
    <definedName name="_xlnm.Print_Area" localSheetId="13">'6.5.A Ppto Detallado B5'!$A$1:$M$500</definedName>
    <definedName name="_xlnm.Print_Area" localSheetId="14">'6.5.B Resumen B5'!$A$1:$Q$60</definedName>
    <definedName name="_xlnm.Print_Area" localSheetId="15">'6.6.A Ppto Detallado B6'!$A$1:$M$500</definedName>
    <definedName name="_xlnm.Print_Area" localSheetId="16">'6.6.B Resumen B6'!$A$1:$Q$60</definedName>
    <definedName name="_xlnm.Print_Area" localSheetId="17">'6.7.A Ppto Detallado B7'!$A$1:$M$500</definedName>
    <definedName name="_xlnm.Print_Area" localSheetId="18">'6.7.B Resumen B7'!$A$1:$Q$60</definedName>
    <definedName name="_xlnm.Print_Area" localSheetId="19">'6.8.A Ppto Detallado B8'!$A$1:$M$500</definedName>
    <definedName name="_xlnm.Print_Area" localSheetId="20">'6.8.B Resumen B8'!$A$1:$Q$60</definedName>
    <definedName name="_xlnm.Print_Area" localSheetId="21">'6.9.A Ppto Detallado B9'!$A$1:$M$500</definedName>
    <definedName name="_xlnm.Print_Area" localSheetId="22">'6.9.B Resumen B9'!$A$1:$Q$60</definedName>
  </definedNames>
  <calcPr calcId="125725"/>
</workbook>
</file>

<file path=xl/calcChain.xml><?xml version="1.0" encoding="utf-8"?>
<calcChain xmlns="http://schemas.openxmlformats.org/spreadsheetml/2006/main">
  <c r="N11" i="25"/>
  <c r="O11" s="1"/>
  <c r="N10"/>
  <c r="O10" s="1"/>
  <c r="N9"/>
  <c r="O9" s="1"/>
  <c r="N8"/>
  <c r="O8" s="1"/>
  <c r="N7"/>
  <c r="O7" s="1"/>
  <c r="L11"/>
  <c r="M11" s="1"/>
  <c r="L10"/>
  <c r="M10" s="1"/>
  <c r="L9"/>
  <c r="M9" s="1"/>
  <c r="L8"/>
  <c r="M8" s="1"/>
  <c r="L7"/>
  <c r="M7" s="1"/>
  <c r="J11"/>
  <c r="K11" s="1"/>
  <c r="J10"/>
  <c r="K10" s="1"/>
  <c r="J8"/>
  <c r="K8" s="1"/>
  <c r="C59" i="69"/>
  <c r="C58"/>
  <c r="N23"/>
  <c r="O23" s="1"/>
  <c r="N22"/>
  <c r="O22" s="1"/>
  <c r="N21"/>
  <c r="O21" s="1"/>
  <c r="N20"/>
  <c r="O20" s="1"/>
  <c r="N19"/>
  <c r="O19" s="1"/>
  <c r="L23"/>
  <c r="M23" s="1"/>
  <c r="L22"/>
  <c r="M22" s="1"/>
  <c r="L21"/>
  <c r="M21" s="1"/>
  <c r="L20"/>
  <c r="M20" s="1"/>
  <c r="L19"/>
  <c r="M19" s="1"/>
  <c r="J23"/>
  <c r="K23" s="1"/>
  <c r="J22"/>
  <c r="K22" s="1"/>
  <c r="J20"/>
  <c r="K20" s="1"/>
  <c r="J19"/>
  <c r="K19" s="1"/>
  <c r="F59" i="67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7"/>
  <c r="F59" i="64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62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60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C59" i="58"/>
  <c r="C58"/>
  <c r="C57"/>
  <c r="H17"/>
  <c r="I17" s="1"/>
  <c r="H19"/>
  <c r="I19" s="1"/>
  <c r="H20"/>
  <c r="I20" s="1"/>
  <c r="H21"/>
  <c r="I21" s="1"/>
  <c r="H22"/>
  <c r="I22" s="1"/>
  <c r="H23"/>
  <c r="I23" s="1"/>
  <c r="N23"/>
  <c r="O23" s="1"/>
  <c r="N22"/>
  <c r="O22" s="1"/>
  <c r="N21"/>
  <c r="O21" s="1"/>
  <c r="N20"/>
  <c r="O20" s="1"/>
  <c r="N19"/>
  <c r="O19" s="1"/>
  <c r="N17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56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54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52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50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48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46"/>
  <c r="C59"/>
  <c r="C58"/>
  <c r="C57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44"/>
  <c r="C59"/>
  <c r="B59" s="1"/>
  <c r="D59" s="1"/>
  <c r="E59" s="1"/>
  <c r="C58"/>
  <c r="F59" i="42"/>
  <c r="C59"/>
  <c r="B59" s="1"/>
  <c r="D59" s="1"/>
  <c r="E59" s="1"/>
  <c r="C58"/>
  <c r="N23" i="44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N23" i="42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40"/>
  <c r="C59"/>
  <c r="B59" s="1"/>
  <c r="D59" s="1"/>
  <c r="E59" s="1"/>
  <c r="C58"/>
  <c r="N23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F59" i="38"/>
  <c r="C59"/>
  <c r="B59" s="1"/>
  <c r="D59" s="1"/>
  <c r="E59" s="1"/>
  <c r="C58"/>
  <c r="N24" i="34"/>
  <c r="O24" i="36"/>
  <c r="N24"/>
  <c r="N23" i="38"/>
  <c r="O23" s="1"/>
  <c r="N22"/>
  <c r="O22" s="1"/>
  <c r="N21"/>
  <c r="O21" s="1"/>
  <c r="N20"/>
  <c r="O20" s="1"/>
  <c r="N19"/>
  <c r="O19" s="1"/>
  <c r="N18"/>
  <c r="O18" s="1"/>
  <c r="N17"/>
  <c r="N24" s="1"/>
  <c r="O24" s="1"/>
  <c r="L23"/>
  <c r="M23" s="1"/>
  <c r="L22"/>
  <c r="M22" s="1"/>
  <c r="L21"/>
  <c r="M21" s="1"/>
  <c r="L20"/>
  <c r="M20" s="1"/>
  <c r="L19"/>
  <c r="M19" s="1"/>
  <c r="L17"/>
  <c r="J23"/>
  <c r="K23" s="1"/>
  <c r="J22"/>
  <c r="K22" s="1"/>
  <c r="J21"/>
  <c r="K21" s="1"/>
  <c r="J20"/>
  <c r="K20" s="1"/>
  <c r="J19"/>
  <c r="K19" s="1"/>
  <c r="J17"/>
  <c r="C59" i="36"/>
  <c r="C58"/>
  <c r="O23" i="21"/>
  <c r="O22"/>
  <c r="O21"/>
  <c r="O20"/>
  <c r="O19"/>
  <c r="O17"/>
  <c r="M23"/>
  <c r="M22"/>
  <c r="M21"/>
  <c r="M20"/>
  <c r="M19"/>
  <c r="M17"/>
  <c r="K23"/>
  <c r="K22"/>
  <c r="K21"/>
  <c r="K20"/>
  <c r="K19"/>
  <c r="K17"/>
  <c r="I23"/>
  <c r="I22"/>
  <c r="I21"/>
  <c r="I20"/>
  <c r="I19"/>
  <c r="I17"/>
  <c r="G23"/>
  <c r="G22"/>
  <c r="G21"/>
  <c r="G20"/>
  <c r="G19"/>
  <c r="G18"/>
  <c r="G17"/>
  <c r="E23"/>
  <c r="E22"/>
  <c r="E21"/>
  <c r="E20"/>
  <c r="E19"/>
  <c r="E18"/>
  <c r="E17"/>
  <c r="C23"/>
  <c r="C22"/>
  <c r="C21"/>
  <c r="C20"/>
  <c r="C19"/>
  <c r="C18"/>
  <c r="C17"/>
  <c r="O23" i="30"/>
  <c r="O22"/>
  <c r="O21"/>
  <c r="O20"/>
  <c r="O19"/>
  <c r="O18"/>
  <c r="O17"/>
  <c r="M23"/>
  <c r="M22"/>
  <c r="M21"/>
  <c r="M20"/>
  <c r="M19"/>
  <c r="M17"/>
  <c r="K23"/>
  <c r="K22"/>
  <c r="K21"/>
  <c r="K20"/>
  <c r="K19"/>
  <c r="K17"/>
  <c r="I23"/>
  <c r="I22"/>
  <c r="I21"/>
  <c r="I20"/>
  <c r="I19"/>
  <c r="I17"/>
  <c r="G23"/>
  <c r="G22"/>
  <c r="G21"/>
  <c r="G20"/>
  <c r="G19"/>
  <c r="G18"/>
  <c r="G17"/>
  <c r="E23"/>
  <c r="E22"/>
  <c r="E21"/>
  <c r="E20"/>
  <c r="E19"/>
  <c r="E18"/>
  <c r="E17"/>
  <c r="C23"/>
  <c r="C22"/>
  <c r="C21"/>
  <c r="C20"/>
  <c r="C19"/>
  <c r="C18"/>
  <c r="C17"/>
  <c r="O23" i="34"/>
  <c r="O22"/>
  <c r="O21"/>
  <c r="O20"/>
  <c r="O19"/>
  <c r="O18"/>
  <c r="O17"/>
  <c r="M23"/>
  <c r="M22"/>
  <c r="M21"/>
  <c r="M20"/>
  <c r="M19"/>
  <c r="M17"/>
  <c r="K23"/>
  <c r="K22"/>
  <c r="K21"/>
  <c r="K20"/>
  <c r="K19"/>
  <c r="K17"/>
  <c r="I23"/>
  <c r="I22"/>
  <c r="I21"/>
  <c r="I20"/>
  <c r="I19"/>
  <c r="I17"/>
  <c r="G23"/>
  <c r="G22"/>
  <c r="G21"/>
  <c r="G20"/>
  <c r="G19"/>
  <c r="G18"/>
  <c r="G17"/>
  <c r="E23"/>
  <c r="E22"/>
  <c r="E21"/>
  <c r="E20"/>
  <c r="E19"/>
  <c r="E18"/>
  <c r="E17"/>
  <c r="C23"/>
  <c r="C22"/>
  <c r="C21"/>
  <c r="C20"/>
  <c r="C19"/>
  <c r="C18"/>
  <c r="C17"/>
  <c r="N23" i="36"/>
  <c r="O23" s="1"/>
  <c r="N22"/>
  <c r="O22" s="1"/>
  <c r="N21"/>
  <c r="O21" s="1"/>
  <c r="N20"/>
  <c r="O20" s="1"/>
  <c r="N19"/>
  <c r="O19" s="1"/>
  <c r="N18"/>
  <c r="O18" s="1"/>
  <c r="N17"/>
  <c r="O17" s="1"/>
  <c r="L23"/>
  <c r="M23" s="1"/>
  <c r="L22"/>
  <c r="M22" s="1"/>
  <c r="L21"/>
  <c r="M21" s="1"/>
  <c r="L20"/>
  <c r="M20" s="1"/>
  <c r="L19"/>
  <c r="M19" s="1"/>
  <c r="L17"/>
  <c r="M17" s="1"/>
  <c r="J23"/>
  <c r="K23" s="1"/>
  <c r="J22"/>
  <c r="K22" s="1"/>
  <c r="J21"/>
  <c r="K21" s="1"/>
  <c r="J20"/>
  <c r="K20" s="1"/>
  <c r="J19"/>
  <c r="K19" s="1"/>
  <c r="J17"/>
  <c r="K17" s="1"/>
  <c r="F59" i="34"/>
  <c r="F54"/>
  <c r="F53"/>
  <c r="C59"/>
  <c r="B59" s="1"/>
  <c r="D59" s="1"/>
  <c r="E59" s="1"/>
  <c r="C58"/>
  <c r="P23" i="30"/>
  <c r="P22"/>
  <c r="P21"/>
  <c r="P20"/>
  <c r="P19"/>
  <c r="P17"/>
  <c r="N23" i="34"/>
  <c r="N22"/>
  <c r="N21"/>
  <c r="N20"/>
  <c r="N19"/>
  <c r="N18"/>
  <c r="N17"/>
  <c r="L23"/>
  <c r="L22"/>
  <c r="L21"/>
  <c r="L20"/>
  <c r="L19"/>
  <c r="L17"/>
  <c r="J23"/>
  <c r="J22"/>
  <c r="J21"/>
  <c r="J20"/>
  <c r="J19"/>
  <c r="J17"/>
  <c r="G24" i="30"/>
  <c r="N23"/>
  <c r="N22"/>
  <c r="N21"/>
  <c r="N20"/>
  <c r="N19"/>
  <c r="N18"/>
  <c r="L23"/>
  <c r="L22"/>
  <c r="L21"/>
  <c r="L20"/>
  <c r="L19"/>
  <c r="L17"/>
  <c r="J23"/>
  <c r="J22"/>
  <c r="J21"/>
  <c r="J20"/>
  <c r="J19"/>
  <c r="C59"/>
  <c r="C58"/>
  <c r="C57"/>
  <c r="C56"/>
  <c r="C55"/>
  <c r="C54"/>
  <c r="C53"/>
  <c r="C59" i="21"/>
  <c r="C58"/>
  <c r="L23"/>
  <c r="L22"/>
  <c r="L21"/>
  <c r="L20"/>
  <c r="J23"/>
  <c r="J22"/>
  <c r="J21"/>
  <c r="J20"/>
  <c r="L496" i="68"/>
  <c r="L498" s="1"/>
  <c r="K496"/>
  <c r="K498" s="1"/>
  <c r="J496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J21" i="69" s="1"/>
  <c r="M473" i="68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N18" i="69" s="1"/>
  <c r="O18" s="1"/>
  <c r="K26" i="68"/>
  <c r="L18" i="69" s="1"/>
  <c r="J26" i="68"/>
  <c r="J18" i="69" s="1"/>
  <c r="M25" i="68"/>
  <c r="M24"/>
  <c r="M23"/>
  <c r="M22"/>
  <c r="M21"/>
  <c r="M20"/>
  <c r="M19"/>
  <c r="M18"/>
  <c r="M26" s="1"/>
  <c r="L15"/>
  <c r="N17" i="69" s="1"/>
  <c r="N5" i="25" s="1"/>
  <c r="K15" i="68"/>
  <c r="L17" i="69" s="1"/>
  <c r="J15" i="68"/>
  <c r="J17" i="69" s="1"/>
  <c r="M14" i="68"/>
  <c r="M13"/>
  <c r="M12"/>
  <c r="M11"/>
  <c r="M10"/>
  <c r="M9"/>
  <c r="M8"/>
  <c r="M7"/>
  <c r="M15" s="1"/>
  <c r="L496" i="66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J19" i="67" s="1"/>
  <c r="M36" i="66"/>
  <c r="M35"/>
  <c r="M34"/>
  <c r="M33"/>
  <c r="M32"/>
  <c r="M31"/>
  <c r="M30"/>
  <c r="M29"/>
  <c r="M37" s="1"/>
  <c r="L26"/>
  <c r="K26"/>
  <c r="L18" i="67" s="1"/>
  <c r="J26" i="66"/>
  <c r="J18" i="67" s="1"/>
  <c r="M25" i="66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63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64" s="1"/>
  <c r="J26" i="63"/>
  <c r="J18" i="64" s="1"/>
  <c r="M25" i="63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61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62" s="1"/>
  <c r="J26" i="61"/>
  <c r="J18" i="62" s="1"/>
  <c r="M25" i="61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59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60" s="1"/>
  <c r="J26" i="59"/>
  <c r="J18" i="60" s="1"/>
  <c r="M25" i="59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57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N18" i="58" s="1"/>
  <c r="O18" s="1"/>
  <c r="K26" i="57"/>
  <c r="L18" i="58" s="1"/>
  <c r="J26" i="57"/>
  <c r="J18" i="58" s="1"/>
  <c r="M25" i="57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55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56" s="1"/>
  <c r="J26" i="55"/>
  <c r="J18" i="56" s="1"/>
  <c r="M25" i="55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53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54" s="1"/>
  <c r="J26" i="53"/>
  <c r="J18" i="54" s="1"/>
  <c r="M25" i="53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51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52" s="1"/>
  <c r="J26" i="51"/>
  <c r="J18" i="52" s="1"/>
  <c r="M25" i="51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49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50" s="1"/>
  <c r="J26" i="49"/>
  <c r="J18" i="50" s="1"/>
  <c r="M25" i="49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47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48" s="1"/>
  <c r="J26" i="47"/>
  <c r="J18" i="48" s="1"/>
  <c r="M25" i="47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45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46" s="1"/>
  <c r="J26" i="45"/>
  <c r="J18" i="46" s="1"/>
  <c r="M25" i="45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43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44" s="1"/>
  <c r="J26" i="43"/>
  <c r="J18" i="44" s="1"/>
  <c r="M25" i="43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41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42" s="1"/>
  <c r="J26" i="41"/>
  <c r="J18" i="42" s="1"/>
  <c r="M25" i="41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39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40" s="1"/>
  <c r="J26" i="39"/>
  <c r="J18" i="40" s="1"/>
  <c r="M25" i="39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37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38" s="1"/>
  <c r="J26" i="37"/>
  <c r="J18" i="38" s="1"/>
  <c r="M25" i="37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35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36" s="1"/>
  <c r="J26" i="35"/>
  <c r="J18" i="36" s="1"/>
  <c r="M25" i="35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33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L83" s="1"/>
  <c r="L500" s="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34" s="1"/>
  <c r="J26" i="33"/>
  <c r="J18" i="34" s="1"/>
  <c r="M25" i="33"/>
  <c r="M24"/>
  <c r="M23"/>
  <c r="M22"/>
  <c r="M21"/>
  <c r="M20"/>
  <c r="M19"/>
  <c r="M18"/>
  <c r="M26" s="1"/>
  <c r="L15"/>
  <c r="K15"/>
  <c r="J15"/>
  <c r="M14"/>
  <c r="M13"/>
  <c r="M12"/>
  <c r="M11"/>
  <c r="M10"/>
  <c r="M9"/>
  <c r="M8"/>
  <c r="M7"/>
  <c r="M15" s="1"/>
  <c r="L496" i="29"/>
  <c r="L498" s="1"/>
  <c r="K496"/>
  <c r="K498" s="1"/>
  <c r="J496"/>
  <c r="J498" s="1"/>
  <c r="M495"/>
  <c r="M494"/>
  <c r="M493"/>
  <c r="M492"/>
  <c r="M491"/>
  <c r="M490"/>
  <c r="M489"/>
  <c r="M488"/>
  <c r="M496" s="1"/>
  <c r="L485"/>
  <c r="K485"/>
  <c r="J485"/>
  <c r="M484"/>
  <c r="M483"/>
  <c r="M482"/>
  <c r="M481"/>
  <c r="M480"/>
  <c r="M479"/>
  <c r="M478"/>
  <c r="M477"/>
  <c r="M485" s="1"/>
  <c r="L474"/>
  <c r="K474"/>
  <c r="J474"/>
  <c r="M473"/>
  <c r="M472"/>
  <c r="M471"/>
  <c r="M470"/>
  <c r="M469"/>
  <c r="M468"/>
  <c r="M467"/>
  <c r="M466"/>
  <c r="M474" s="1"/>
  <c r="L463"/>
  <c r="K463"/>
  <c r="J463"/>
  <c r="M462"/>
  <c r="M461"/>
  <c r="M460"/>
  <c r="M459"/>
  <c r="M458"/>
  <c r="M457"/>
  <c r="M456"/>
  <c r="M455"/>
  <c r="M463" s="1"/>
  <c r="L452"/>
  <c r="K452"/>
  <c r="J452"/>
  <c r="M451"/>
  <c r="M450"/>
  <c r="M449"/>
  <c r="M448"/>
  <c r="M447"/>
  <c r="M446"/>
  <c r="M445"/>
  <c r="M444"/>
  <c r="M452" s="1"/>
  <c r="L441"/>
  <c r="K441"/>
  <c r="J441"/>
  <c r="M440"/>
  <c r="M439"/>
  <c r="M438"/>
  <c r="M437"/>
  <c r="M436"/>
  <c r="M435"/>
  <c r="M434"/>
  <c r="M433"/>
  <c r="M441" s="1"/>
  <c r="L430"/>
  <c r="K430"/>
  <c r="J430"/>
  <c r="M429"/>
  <c r="M428"/>
  <c r="M427"/>
  <c r="M426"/>
  <c r="M425"/>
  <c r="M424"/>
  <c r="M423"/>
  <c r="M422"/>
  <c r="M430" s="1"/>
  <c r="L413"/>
  <c r="L415" s="1"/>
  <c r="K413"/>
  <c r="K415" s="1"/>
  <c r="J413"/>
  <c r="J415" s="1"/>
  <c r="M412"/>
  <c r="M411"/>
  <c r="M410"/>
  <c r="M409"/>
  <c r="M408"/>
  <c r="M407"/>
  <c r="M406"/>
  <c r="M405"/>
  <c r="M413" s="1"/>
  <c r="L402"/>
  <c r="K402"/>
  <c r="J402"/>
  <c r="M401"/>
  <c r="M400"/>
  <c r="M399"/>
  <c r="M398"/>
  <c r="M397"/>
  <c r="M396"/>
  <c r="M395"/>
  <c r="M394"/>
  <c r="M402" s="1"/>
  <c r="L391"/>
  <c r="K391"/>
  <c r="J391"/>
  <c r="M390"/>
  <c r="M389"/>
  <c r="M388"/>
  <c r="M387"/>
  <c r="M386"/>
  <c r="M385"/>
  <c r="M384"/>
  <c r="M383"/>
  <c r="M391" s="1"/>
  <c r="L380"/>
  <c r="K380"/>
  <c r="J380"/>
  <c r="M379"/>
  <c r="M378"/>
  <c r="M377"/>
  <c r="M376"/>
  <c r="M375"/>
  <c r="M374"/>
  <c r="M373"/>
  <c r="M372"/>
  <c r="M380" s="1"/>
  <c r="L369"/>
  <c r="K369"/>
  <c r="J369"/>
  <c r="M368"/>
  <c r="M367"/>
  <c r="M366"/>
  <c r="M365"/>
  <c r="M364"/>
  <c r="M363"/>
  <c r="M362"/>
  <c r="M361"/>
  <c r="M369" s="1"/>
  <c r="L358"/>
  <c r="K358"/>
  <c r="J358"/>
  <c r="M357"/>
  <c r="M356"/>
  <c r="M355"/>
  <c r="M354"/>
  <c r="M353"/>
  <c r="M352"/>
  <c r="M351"/>
  <c r="M350"/>
  <c r="M358" s="1"/>
  <c r="L347"/>
  <c r="K347"/>
  <c r="J347"/>
  <c r="M346"/>
  <c r="M345"/>
  <c r="M344"/>
  <c r="M343"/>
  <c r="M342"/>
  <c r="M341"/>
  <c r="M340"/>
  <c r="M339"/>
  <c r="M347" s="1"/>
  <c r="L330"/>
  <c r="L332" s="1"/>
  <c r="K330"/>
  <c r="K332" s="1"/>
  <c r="J330"/>
  <c r="J332" s="1"/>
  <c r="M329"/>
  <c r="M328"/>
  <c r="M327"/>
  <c r="M326"/>
  <c r="M325"/>
  <c r="M324"/>
  <c r="M323"/>
  <c r="M322"/>
  <c r="M330" s="1"/>
  <c r="L319"/>
  <c r="K319"/>
  <c r="J319"/>
  <c r="M318"/>
  <c r="M317"/>
  <c r="M316"/>
  <c r="M315"/>
  <c r="M314"/>
  <c r="M313"/>
  <c r="M312"/>
  <c r="M311"/>
  <c r="M319" s="1"/>
  <c r="L308"/>
  <c r="K308"/>
  <c r="J308"/>
  <c r="M307"/>
  <c r="M306"/>
  <c r="M305"/>
  <c r="M304"/>
  <c r="M303"/>
  <c r="M302"/>
  <c r="M301"/>
  <c r="M300"/>
  <c r="M308" s="1"/>
  <c r="L297"/>
  <c r="K297"/>
  <c r="J297"/>
  <c r="M296"/>
  <c r="M295"/>
  <c r="M294"/>
  <c r="M293"/>
  <c r="M292"/>
  <c r="M291"/>
  <c r="M290"/>
  <c r="M289"/>
  <c r="M297" s="1"/>
  <c r="L286"/>
  <c r="K286"/>
  <c r="J286"/>
  <c r="M285"/>
  <c r="M284"/>
  <c r="M283"/>
  <c r="M282"/>
  <c r="M281"/>
  <c r="M280"/>
  <c r="M279"/>
  <c r="M278"/>
  <c r="M286" s="1"/>
  <c r="L275"/>
  <c r="K275"/>
  <c r="J275"/>
  <c r="M274"/>
  <c r="M273"/>
  <c r="M272"/>
  <c r="M271"/>
  <c r="M270"/>
  <c r="M269"/>
  <c r="M268"/>
  <c r="M267"/>
  <c r="M275" s="1"/>
  <c r="L264"/>
  <c r="K264"/>
  <c r="J264"/>
  <c r="M263"/>
  <c r="M262"/>
  <c r="M261"/>
  <c r="M260"/>
  <c r="M259"/>
  <c r="M258"/>
  <c r="M257"/>
  <c r="M256"/>
  <c r="M264" s="1"/>
  <c r="L247"/>
  <c r="L249" s="1"/>
  <c r="K247"/>
  <c r="K249" s="1"/>
  <c r="J247"/>
  <c r="J249" s="1"/>
  <c r="M246"/>
  <c r="M245"/>
  <c r="M244"/>
  <c r="M243"/>
  <c r="M242"/>
  <c r="M241"/>
  <c r="M240"/>
  <c r="M239"/>
  <c r="M247" s="1"/>
  <c r="L236"/>
  <c r="K236"/>
  <c r="J236"/>
  <c r="M235"/>
  <c r="M234"/>
  <c r="M233"/>
  <c r="M232"/>
  <c r="M231"/>
  <c r="M230"/>
  <c r="M229"/>
  <c r="M228"/>
  <c r="M236" s="1"/>
  <c r="L225"/>
  <c r="K225"/>
  <c r="J225"/>
  <c r="M224"/>
  <c r="M223"/>
  <c r="M222"/>
  <c r="M221"/>
  <c r="M220"/>
  <c r="M219"/>
  <c r="M218"/>
  <c r="M217"/>
  <c r="M225" s="1"/>
  <c r="L214"/>
  <c r="K214"/>
  <c r="J214"/>
  <c r="M213"/>
  <c r="M212"/>
  <c r="M211"/>
  <c r="M210"/>
  <c r="M209"/>
  <c r="M208"/>
  <c r="M207"/>
  <c r="M206"/>
  <c r="M214" s="1"/>
  <c r="L203"/>
  <c r="K203"/>
  <c r="J203"/>
  <c r="M202"/>
  <c r="M201"/>
  <c r="M200"/>
  <c r="M199"/>
  <c r="M198"/>
  <c r="M197"/>
  <c r="M196"/>
  <c r="M195"/>
  <c r="M203" s="1"/>
  <c r="L192"/>
  <c r="K192"/>
  <c r="J192"/>
  <c r="M191"/>
  <c r="M190"/>
  <c r="M189"/>
  <c r="M188"/>
  <c r="M187"/>
  <c r="M186"/>
  <c r="M185"/>
  <c r="M184"/>
  <c r="M192" s="1"/>
  <c r="L181"/>
  <c r="K181"/>
  <c r="J181"/>
  <c r="M180"/>
  <c r="M179"/>
  <c r="M178"/>
  <c r="M177"/>
  <c r="M176"/>
  <c r="M175"/>
  <c r="M174"/>
  <c r="M173"/>
  <c r="M181" s="1"/>
  <c r="L164"/>
  <c r="L166" s="1"/>
  <c r="K164"/>
  <c r="K166" s="1"/>
  <c r="J164"/>
  <c r="J166" s="1"/>
  <c r="M163"/>
  <c r="M162"/>
  <c r="M161"/>
  <c r="M160"/>
  <c r="M159"/>
  <c r="M158"/>
  <c r="M157"/>
  <c r="M156"/>
  <c r="M164" s="1"/>
  <c r="L153"/>
  <c r="K153"/>
  <c r="J153"/>
  <c r="M152"/>
  <c r="M151"/>
  <c r="M150"/>
  <c r="M149"/>
  <c r="M148"/>
  <c r="M147"/>
  <c r="M146"/>
  <c r="M145"/>
  <c r="M153" s="1"/>
  <c r="L142"/>
  <c r="K142"/>
  <c r="J142"/>
  <c r="M141"/>
  <c r="M140"/>
  <c r="M139"/>
  <c r="M138"/>
  <c r="M137"/>
  <c r="M136"/>
  <c r="M135"/>
  <c r="M134"/>
  <c r="M142" s="1"/>
  <c r="L131"/>
  <c r="K131"/>
  <c r="J131"/>
  <c r="M130"/>
  <c r="M129"/>
  <c r="M128"/>
  <c r="M127"/>
  <c r="M126"/>
  <c r="M125"/>
  <c r="M124"/>
  <c r="M123"/>
  <c r="M131" s="1"/>
  <c r="L120"/>
  <c r="K120"/>
  <c r="J120"/>
  <c r="M119"/>
  <c r="M118"/>
  <c r="M117"/>
  <c r="M116"/>
  <c r="M115"/>
  <c r="M114"/>
  <c r="M113"/>
  <c r="M112"/>
  <c r="M120" s="1"/>
  <c r="L109"/>
  <c r="K109"/>
  <c r="J109"/>
  <c r="M108"/>
  <c r="M107"/>
  <c r="M106"/>
  <c r="M105"/>
  <c r="M104"/>
  <c r="M103"/>
  <c r="M102"/>
  <c r="M101"/>
  <c r="M109" s="1"/>
  <c r="L98"/>
  <c r="K98"/>
  <c r="J98"/>
  <c r="M97"/>
  <c r="M96"/>
  <c r="M95"/>
  <c r="M94"/>
  <c r="M93"/>
  <c r="M92"/>
  <c r="M91"/>
  <c r="M90"/>
  <c r="M98" s="1"/>
  <c r="L81"/>
  <c r="K81"/>
  <c r="J81"/>
  <c r="M80"/>
  <c r="M79"/>
  <c r="M78"/>
  <c r="M77"/>
  <c r="M76"/>
  <c r="M75"/>
  <c r="M74"/>
  <c r="M73"/>
  <c r="M81" s="1"/>
  <c r="L70"/>
  <c r="K70"/>
  <c r="J70"/>
  <c r="M69"/>
  <c r="M68"/>
  <c r="M67"/>
  <c r="M66"/>
  <c r="M65"/>
  <c r="M64"/>
  <c r="M63"/>
  <c r="M62"/>
  <c r="M70" s="1"/>
  <c r="L59"/>
  <c r="K59"/>
  <c r="J59"/>
  <c r="M58"/>
  <c r="M57"/>
  <c r="M56"/>
  <c r="M55"/>
  <c r="M54"/>
  <c r="M53"/>
  <c r="M52"/>
  <c r="M51"/>
  <c r="M59" s="1"/>
  <c r="L48"/>
  <c r="K48"/>
  <c r="J48"/>
  <c r="M47"/>
  <c r="M46"/>
  <c r="M45"/>
  <c r="M44"/>
  <c r="M43"/>
  <c r="M42"/>
  <c r="M41"/>
  <c r="M40"/>
  <c r="M48" s="1"/>
  <c r="L37"/>
  <c r="K37"/>
  <c r="J37"/>
  <c r="M36"/>
  <c r="M35"/>
  <c r="M34"/>
  <c r="M33"/>
  <c r="M32"/>
  <c r="M31"/>
  <c r="M30"/>
  <c r="M29"/>
  <c r="M37" s="1"/>
  <c r="L26"/>
  <c r="K26"/>
  <c r="L18" i="30" s="1"/>
  <c r="J26" i="29"/>
  <c r="J18" i="30" s="1"/>
  <c r="M25" i="29"/>
  <c r="M24"/>
  <c r="M23"/>
  <c r="M22"/>
  <c r="M21"/>
  <c r="M20"/>
  <c r="M19"/>
  <c r="M18"/>
  <c r="M26" s="1"/>
  <c r="L15"/>
  <c r="N17" i="30" s="1"/>
  <c r="K15" i="29"/>
  <c r="J15"/>
  <c r="J17" i="30" s="1"/>
  <c r="M14" i="29"/>
  <c r="M13"/>
  <c r="M12"/>
  <c r="M11"/>
  <c r="M10"/>
  <c r="M9"/>
  <c r="M8"/>
  <c r="M7"/>
  <c r="M15" s="1"/>
  <c r="L498" i="23"/>
  <c r="K498"/>
  <c r="J498"/>
  <c r="L496"/>
  <c r="K496"/>
  <c r="J496"/>
  <c r="L485"/>
  <c r="K485"/>
  <c r="J485"/>
  <c r="L474"/>
  <c r="K474"/>
  <c r="J474"/>
  <c r="L463"/>
  <c r="K463"/>
  <c r="J463"/>
  <c r="L452"/>
  <c r="K452"/>
  <c r="J452"/>
  <c r="L441"/>
  <c r="K441"/>
  <c r="J441"/>
  <c r="L430"/>
  <c r="K430"/>
  <c r="J430"/>
  <c r="L415"/>
  <c r="K415"/>
  <c r="J415"/>
  <c r="L413"/>
  <c r="K413"/>
  <c r="J413"/>
  <c r="L402"/>
  <c r="K402"/>
  <c r="J402"/>
  <c r="L391"/>
  <c r="K391"/>
  <c r="J391"/>
  <c r="L380"/>
  <c r="K380"/>
  <c r="J380"/>
  <c r="L369"/>
  <c r="K369"/>
  <c r="J369"/>
  <c r="L358"/>
  <c r="K358"/>
  <c r="J358"/>
  <c r="L347"/>
  <c r="K347"/>
  <c r="J347"/>
  <c r="L332"/>
  <c r="K332"/>
  <c r="J332"/>
  <c r="L330"/>
  <c r="K330"/>
  <c r="J330"/>
  <c r="L319"/>
  <c r="K319"/>
  <c r="J319"/>
  <c r="L308"/>
  <c r="K308"/>
  <c r="J308"/>
  <c r="L297"/>
  <c r="K297"/>
  <c r="J297"/>
  <c r="L286"/>
  <c r="K286"/>
  <c r="J286"/>
  <c r="L275"/>
  <c r="K275"/>
  <c r="J275"/>
  <c r="L264"/>
  <c r="K264"/>
  <c r="J264"/>
  <c r="L249"/>
  <c r="K249"/>
  <c r="J249"/>
  <c r="L247"/>
  <c r="K247"/>
  <c r="J247"/>
  <c r="L236"/>
  <c r="K236"/>
  <c r="J236"/>
  <c r="L225"/>
  <c r="K225"/>
  <c r="J225"/>
  <c r="L214"/>
  <c r="K214"/>
  <c r="J214"/>
  <c r="L203"/>
  <c r="K203"/>
  <c r="J203"/>
  <c r="L192"/>
  <c r="K192"/>
  <c r="J192"/>
  <c r="L181"/>
  <c r="K181"/>
  <c r="J181"/>
  <c r="L166"/>
  <c r="K166"/>
  <c r="J166"/>
  <c r="L164"/>
  <c r="K164"/>
  <c r="J164"/>
  <c r="L153"/>
  <c r="K153"/>
  <c r="J153"/>
  <c r="L142"/>
  <c r="K142"/>
  <c r="J142"/>
  <c r="L131"/>
  <c r="K131"/>
  <c r="J131"/>
  <c r="L120"/>
  <c r="K120"/>
  <c r="J120"/>
  <c r="L109"/>
  <c r="K109"/>
  <c r="J109"/>
  <c r="L98"/>
  <c r="K98"/>
  <c r="J98"/>
  <c r="L81"/>
  <c r="K81"/>
  <c r="J81"/>
  <c r="L70"/>
  <c r="K70"/>
  <c r="J70"/>
  <c r="L59"/>
  <c r="K59"/>
  <c r="J59"/>
  <c r="L48"/>
  <c r="K48"/>
  <c r="J48"/>
  <c r="L37"/>
  <c r="K37"/>
  <c r="L19" i="21" s="1"/>
  <c r="J37" i="23"/>
  <c r="J19" i="21" s="1"/>
  <c r="L26" i="23"/>
  <c r="K26"/>
  <c r="L18" i="21" s="1"/>
  <c r="J26" i="23"/>
  <c r="J18" i="21" s="1"/>
  <c r="L15" i="23"/>
  <c r="K15"/>
  <c r="L17" i="21" s="1"/>
  <c r="J15" i="23"/>
  <c r="J17" i="21" s="1"/>
  <c r="G42" i="27"/>
  <c r="H42"/>
  <c r="I42"/>
  <c r="J42"/>
  <c r="K42"/>
  <c r="L42"/>
  <c r="M42"/>
  <c r="N42"/>
  <c r="O42"/>
  <c r="P42"/>
  <c r="Q42"/>
  <c r="R42"/>
  <c r="S42"/>
  <c r="T42"/>
  <c r="U42"/>
  <c r="B23"/>
  <c r="E7" i="23"/>
  <c r="E339"/>
  <c r="D42" i="27"/>
  <c r="C4"/>
  <c r="A417" i="23"/>
  <c r="A334"/>
  <c r="B253"/>
  <c r="A251"/>
  <c r="B170"/>
  <c r="A168"/>
  <c r="B4"/>
  <c r="B87"/>
  <c r="A85"/>
  <c r="A2"/>
  <c r="A2" i="26"/>
  <c r="A15" i="25"/>
  <c r="A3"/>
  <c r="H14" i="24"/>
  <c r="A14"/>
  <c r="A3"/>
  <c r="E7" i="68"/>
  <c r="E8"/>
  <c r="E9"/>
  <c r="E10"/>
  <c r="E11"/>
  <c r="E12"/>
  <c r="E13"/>
  <c r="E14"/>
  <c r="E15"/>
  <c r="B5" i="69" s="1"/>
  <c r="E18" i="68"/>
  <c r="E19"/>
  <c r="E20"/>
  <c r="E21"/>
  <c r="E22"/>
  <c r="E23"/>
  <c r="E24"/>
  <c r="E25"/>
  <c r="E26"/>
  <c r="B6" i="69" s="1"/>
  <c r="E29" i="68"/>
  <c r="E30"/>
  <c r="E31"/>
  <c r="E32"/>
  <c r="E33"/>
  <c r="E34"/>
  <c r="E35"/>
  <c r="E36"/>
  <c r="E37"/>
  <c r="B7" i="69" s="1"/>
  <c r="E40" i="68"/>
  <c r="E41"/>
  <c r="E42"/>
  <c r="E43"/>
  <c r="E44"/>
  <c r="E45"/>
  <c r="E46"/>
  <c r="E47"/>
  <c r="E48"/>
  <c r="B8" i="69" s="1"/>
  <c r="E51" i="68"/>
  <c r="E52"/>
  <c r="E53"/>
  <c r="E54"/>
  <c r="E55"/>
  <c r="E56"/>
  <c r="E57"/>
  <c r="E58"/>
  <c r="E59"/>
  <c r="B9" i="69" s="1"/>
  <c r="E62" i="68"/>
  <c r="E63"/>
  <c r="E64"/>
  <c r="E65"/>
  <c r="E66"/>
  <c r="E67"/>
  <c r="E68"/>
  <c r="E69"/>
  <c r="E70"/>
  <c r="B10" i="69" s="1"/>
  <c r="E73" i="68"/>
  <c r="E74"/>
  <c r="E75"/>
  <c r="E76"/>
  <c r="E77"/>
  <c r="E78"/>
  <c r="E79"/>
  <c r="E80"/>
  <c r="E81"/>
  <c r="B11" i="69" s="1"/>
  <c r="E90" i="68"/>
  <c r="E91"/>
  <c r="E98" s="1"/>
  <c r="D5" i="69" s="1"/>
  <c r="E92" i="68"/>
  <c r="E93"/>
  <c r="E94"/>
  <c r="E95"/>
  <c r="E96"/>
  <c r="E97"/>
  <c r="E101"/>
  <c r="E102"/>
  <c r="E109" s="1"/>
  <c r="D6" i="69" s="1"/>
  <c r="E103" i="68"/>
  <c r="E104"/>
  <c r="E105"/>
  <c r="E106"/>
  <c r="E107"/>
  <c r="E108"/>
  <c r="E112"/>
  <c r="E113"/>
  <c r="E120" s="1"/>
  <c r="D7" i="69" s="1"/>
  <c r="E114" i="68"/>
  <c r="E115"/>
  <c r="E116"/>
  <c r="E117"/>
  <c r="E118"/>
  <c r="E119"/>
  <c r="E123"/>
  <c r="E124"/>
  <c r="E131" s="1"/>
  <c r="D8" i="69" s="1"/>
  <c r="E125" i="68"/>
  <c r="E126"/>
  <c r="E127"/>
  <c r="E128"/>
  <c r="E129"/>
  <c r="E130"/>
  <c r="E134"/>
  <c r="E135"/>
  <c r="E142" s="1"/>
  <c r="D9" i="69" s="1"/>
  <c r="E136" i="68"/>
  <c r="E137"/>
  <c r="E138"/>
  <c r="E139"/>
  <c r="E140"/>
  <c r="E141"/>
  <c r="E145"/>
  <c r="E146"/>
  <c r="E153" s="1"/>
  <c r="D10" i="69" s="1"/>
  <c r="E147" i="68"/>
  <c r="E148"/>
  <c r="E149"/>
  <c r="E150"/>
  <c r="E151"/>
  <c r="E152"/>
  <c r="E156"/>
  <c r="E157"/>
  <c r="E164" s="1"/>
  <c r="D11" i="69" s="1"/>
  <c r="E158" i="68"/>
  <c r="E159"/>
  <c r="E160"/>
  <c r="E161"/>
  <c r="E162"/>
  <c r="E163"/>
  <c r="E173"/>
  <c r="E174"/>
  <c r="E175"/>
  <c r="E176"/>
  <c r="E177"/>
  <c r="E178"/>
  <c r="E179"/>
  <c r="E180"/>
  <c r="E181"/>
  <c r="F5" i="69" s="1"/>
  <c r="E184" i="68"/>
  <c r="E185"/>
  <c r="E186"/>
  <c r="E187"/>
  <c r="E188"/>
  <c r="E189"/>
  <c r="E190"/>
  <c r="E191"/>
  <c r="E192"/>
  <c r="F6" i="69" s="1"/>
  <c r="E195" i="68"/>
  <c r="E196"/>
  <c r="E197"/>
  <c r="E198"/>
  <c r="E199"/>
  <c r="E200"/>
  <c r="E201"/>
  <c r="E202"/>
  <c r="E203"/>
  <c r="F7" i="69" s="1"/>
  <c r="E206" i="68"/>
  <c r="E207"/>
  <c r="E208"/>
  <c r="E209"/>
  <c r="E210"/>
  <c r="E211"/>
  <c r="E212"/>
  <c r="E213"/>
  <c r="E214"/>
  <c r="F8" i="69" s="1"/>
  <c r="E217" i="68"/>
  <c r="E218"/>
  <c r="E219"/>
  <c r="E220"/>
  <c r="E221"/>
  <c r="E222"/>
  <c r="E223"/>
  <c r="E224"/>
  <c r="E225"/>
  <c r="F9" i="69" s="1"/>
  <c r="E228" i="68"/>
  <c r="E229"/>
  <c r="E230"/>
  <c r="E231"/>
  <c r="E232"/>
  <c r="E233"/>
  <c r="E234"/>
  <c r="E235"/>
  <c r="E236"/>
  <c r="F10" i="69" s="1"/>
  <c r="E239" i="68"/>
  <c r="E240"/>
  <c r="E241"/>
  <c r="E242"/>
  <c r="E243"/>
  <c r="E244"/>
  <c r="E245"/>
  <c r="E246"/>
  <c r="E247"/>
  <c r="F11" i="69" s="1"/>
  <c r="E256" i="68"/>
  <c r="E257"/>
  <c r="E264" s="1"/>
  <c r="H5" i="69" s="1"/>
  <c r="E258" i="68"/>
  <c r="E259"/>
  <c r="E260"/>
  <c r="E261"/>
  <c r="E262"/>
  <c r="E263"/>
  <c r="E267"/>
  <c r="E268"/>
  <c r="E275" s="1"/>
  <c r="H6" i="69" s="1"/>
  <c r="E269" i="68"/>
  <c r="E270"/>
  <c r="E271"/>
  <c r="E272"/>
  <c r="E273"/>
  <c r="E274"/>
  <c r="E278"/>
  <c r="E279"/>
  <c r="E286" s="1"/>
  <c r="H7" i="69" s="1"/>
  <c r="E280" i="68"/>
  <c r="E281"/>
  <c r="E282"/>
  <c r="E283"/>
  <c r="E284"/>
  <c r="E285"/>
  <c r="E289"/>
  <c r="E290"/>
  <c r="E297" s="1"/>
  <c r="H8" i="69" s="1"/>
  <c r="E291" i="68"/>
  <c r="E292"/>
  <c r="E293"/>
  <c r="E294"/>
  <c r="E295"/>
  <c r="E296"/>
  <c r="E300"/>
  <c r="E301"/>
  <c r="E308" s="1"/>
  <c r="H9" i="69" s="1"/>
  <c r="E302" i="68"/>
  <c r="E303"/>
  <c r="E304"/>
  <c r="E305"/>
  <c r="E306"/>
  <c r="E307"/>
  <c r="E311"/>
  <c r="E312"/>
  <c r="E319" s="1"/>
  <c r="H10" i="69" s="1"/>
  <c r="E313" i="68"/>
  <c r="E314"/>
  <c r="E315"/>
  <c r="E316"/>
  <c r="E317"/>
  <c r="E318"/>
  <c r="E322"/>
  <c r="E323"/>
  <c r="E324"/>
  <c r="E325"/>
  <c r="E330" s="1"/>
  <c r="H11" i="69" s="1"/>
  <c r="E326" i="68"/>
  <c r="E327"/>
  <c r="E328"/>
  <c r="E329"/>
  <c r="E339"/>
  <c r="E340"/>
  <c r="E341"/>
  <c r="E342"/>
  <c r="E343"/>
  <c r="E344"/>
  <c r="E345"/>
  <c r="E346"/>
  <c r="E347"/>
  <c r="J5" i="69" s="1"/>
  <c r="K5" s="1"/>
  <c r="E350" i="68"/>
  <c r="E351"/>
  <c r="E352"/>
  <c r="E353"/>
  <c r="E354"/>
  <c r="E355"/>
  <c r="E356"/>
  <c r="E357"/>
  <c r="E358"/>
  <c r="J6" i="69" s="1"/>
  <c r="E361" i="68"/>
  <c r="E362"/>
  <c r="E363"/>
  <c r="E364"/>
  <c r="E365"/>
  <c r="E366"/>
  <c r="E367"/>
  <c r="E368"/>
  <c r="E369"/>
  <c r="J7" i="69" s="1"/>
  <c r="J7" i="24" s="1"/>
  <c r="K7" s="1"/>
  <c r="E372" i="68"/>
  <c r="E373"/>
  <c r="E374"/>
  <c r="E375"/>
  <c r="E376"/>
  <c r="E377"/>
  <c r="E378"/>
  <c r="E379"/>
  <c r="E380"/>
  <c r="J8" i="69" s="1"/>
  <c r="E383" i="68"/>
  <c r="E384"/>
  <c r="E385"/>
  <c r="E386"/>
  <c r="E387"/>
  <c r="E388"/>
  <c r="E389"/>
  <c r="E390"/>
  <c r="E391"/>
  <c r="J9" i="69"/>
  <c r="E394" i="68"/>
  <c r="E395"/>
  <c r="E396"/>
  <c r="E397"/>
  <c r="E398"/>
  <c r="E399"/>
  <c r="E400"/>
  <c r="E401"/>
  <c r="E402" s="1"/>
  <c r="J10" i="69" s="1"/>
  <c r="E405" i="68"/>
  <c r="E406"/>
  <c r="E407"/>
  <c r="E408"/>
  <c r="E409"/>
  <c r="E410"/>
  <c r="E411"/>
  <c r="E412"/>
  <c r="E413" s="1"/>
  <c r="J11" i="69" s="1"/>
  <c r="E422" i="68"/>
  <c r="E423"/>
  <c r="E424"/>
  <c r="E425"/>
  <c r="E426"/>
  <c r="E427"/>
  <c r="E428"/>
  <c r="E429"/>
  <c r="E430"/>
  <c r="L5" i="69" s="1"/>
  <c r="E433" i="68"/>
  <c r="E434"/>
  <c r="E435"/>
  <c r="E436"/>
  <c r="E437"/>
  <c r="E438"/>
  <c r="E439"/>
  <c r="E440"/>
  <c r="E441"/>
  <c r="L6" i="69" s="1"/>
  <c r="E444" i="68"/>
  <c r="E445"/>
  <c r="E446"/>
  <c r="E447"/>
  <c r="E448"/>
  <c r="E449"/>
  <c r="E450"/>
  <c r="E451"/>
  <c r="E452"/>
  <c r="L7" i="69" s="1"/>
  <c r="E455" i="68"/>
  <c r="E456"/>
  <c r="E457"/>
  <c r="E458"/>
  <c r="E459"/>
  <c r="E460"/>
  <c r="E461"/>
  <c r="E462"/>
  <c r="E463"/>
  <c r="L8" i="69" s="1"/>
  <c r="E466" i="68"/>
  <c r="E467"/>
  <c r="E468"/>
  <c r="E469"/>
  <c r="E470"/>
  <c r="E471"/>
  <c r="E472"/>
  <c r="E473"/>
  <c r="E474"/>
  <c r="L9" i="69" s="1"/>
  <c r="E477" i="68"/>
  <c r="E478"/>
  <c r="E479"/>
  <c r="E480"/>
  <c r="E481"/>
  <c r="E482"/>
  <c r="E483"/>
  <c r="E484"/>
  <c r="E485"/>
  <c r="L10" i="69" s="1"/>
  <c r="E488" i="68"/>
  <c r="E489"/>
  <c r="E490"/>
  <c r="E491"/>
  <c r="E492"/>
  <c r="E493"/>
  <c r="E494"/>
  <c r="E495"/>
  <c r="E496"/>
  <c r="L11" i="69" s="1"/>
  <c r="U23" i="27"/>
  <c r="E7" i="66"/>
  <c r="E8"/>
  <c r="E9"/>
  <c r="E10"/>
  <c r="E11"/>
  <c r="E12"/>
  <c r="E13"/>
  <c r="E14"/>
  <c r="E15"/>
  <c r="B5" i="67" s="1"/>
  <c r="E18" i="66"/>
  <c r="E19"/>
  <c r="E20"/>
  <c r="E21"/>
  <c r="E22"/>
  <c r="E23"/>
  <c r="E24"/>
  <c r="E25"/>
  <c r="E26"/>
  <c r="B6" i="67" s="1"/>
  <c r="E29" i="66"/>
  <c r="E30"/>
  <c r="E37" s="1"/>
  <c r="E31"/>
  <c r="E32"/>
  <c r="E33"/>
  <c r="E34"/>
  <c r="E35"/>
  <c r="E36"/>
  <c r="E40"/>
  <c r="E41"/>
  <c r="E42"/>
  <c r="E43"/>
  <c r="E44"/>
  <c r="E45"/>
  <c r="E46"/>
  <c r="E47"/>
  <c r="E48"/>
  <c r="B8" i="67" s="1"/>
  <c r="E51" i="66"/>
  <c r="E52"/>
  <c r="E53"/>
  <c r="E54"/>
  <c r="E55"/>
  <c r="E56"/>
  <c r="E57"/>
  <c r="E58"/>
  <c r="E59"/>
  <c r="B9" i="67" s="1"/>
  <c r="E62" i="66"/>
  <c r="E63"/>
  <c r="E64"/>
  <c r="E65"/>
  <c r="E66"/>
  <c r="E67"/>
  <c r="E68"/>
  <c r="E69"/>
  <c r="E70"/>
  <c r="B10" i="67" s="1"/>
  <c r="E73" i="66"/>
  <c r="E74"/>
  <c r="E75"/>
  <c r="E76"/>
  <c r="E77"/>
  <c r="E78"/>
  <c r="E79"/>
  <c r="E80"/>
  <c r="E81"/>
  <c r="B11" i="67" s="1"/>
  <c r="E90" i="66"/>
  <c r="E91"/>
  <c r="E92"/>
  <c r="E93"/>
  <c r="E94"/>
  <c r="E95"/>
  <c r="E96"/>
  <c r="E97"/>
  <c r="E98" s="1"/>
  <c r="D5" i="67" s="1"/>
  <c r="E101" i="66"/>
  <c r="E102"/>
  <c r="E103"/>
  <c r="E104"/>
  <c r="E105"/>
  <c r="E106"/>
  <c r="E107"/>
  <c r="E108"/>
  <c r="E109" s="1"/>
  <c r="D6" i="67" s="1"/>
  <c r="E112" i="66"/>
  <c r="E113"/>
  <c r="E114"/>
  <c r="E115"/>
  <c r="E116"/>
  <c r="E117"/>
  <c r="E118"/>
  <c r="E119"/>
  <c r="E120"/>
  <c r="D7" i="67"/>
  <c r="E123" i="66"/>
  <c r="E124"/>
  <c r="E125"/>
  <c r="E126"/>
  <c r="E127"/>
  <c r="E128"/>
  <c r="E129"/>
  <c r="E130"/>
  <c r="E131"/>
  <c r="D8" i="67" s="1"/>
  <c r="E134" i="66"/>
  <c r="E135"/>
  <c r="E136"/>
  <c r="E137"/>
  <c r="E138"/>
  <c r="E139"/>
  <c r="E140"/>
  <c r="E141"/>
  <c r="E142"/>
  <c r="D9" i="67"/>
  <c r="E145" i="66"/>
  <c r="E146"/>
  <c r="E147"/>
  <c r="E148"/>
  <c r="E149"/>
  <c r="E150"/>
  <c r="E151"/>
  <c r="E152"/>
  <c r="E153"/>
  <c r="D10" i="67"/>
  <c r="E156" i="66"/>
  <c r="E157"/>
  <c r="E158"/>
  <c r="E159"/>
  <c r="E160"/>
  <c r="E161"/>
  <c r="E162"/>
  <c r="E163"/>
  <c r="E164"/>
  <c r="D11" i="67" s="1"/>
  <c r="E173" i="66"/>
  <c r="E174"/>
  <c r="E175"/>
  <c r="E176"/>
  <c r="E177"/>
  <c r="E178"/>
  <c r="E179"/>
  <c r="E180"/>
  <c r="E181"/>
  <c r="F5" i="67"/>
  <c r="E184" i="66"/>
  <c r="E185"/>
  <c r="E186"/>
  <c r="E187"/>
  <c r="E188"/>
  <c r="E189"/>
  <c r="E190"/>
  <c r="E191"/>
  <c r="E192"/>
  <c r="F6" i="67"/>
  <c r="E195" i="66"/>
  <c r="E196"/>
  <c r="E197"/>
  <c r="E198"/>
  <c r="E199"/>
  <c r="E200"/>
  <c r="E201"/>
  <c r="E202"/>
  <c r="E203" s="1"/>
  <c r="F7" i="67" s="1"/>
  <c r="E206" i="66"/>
  <c r="E207"/>
  <c r="E208"/>
  <c r="E209"/>
  <c r="E210"/>
  <c r="E211"/>
  <c r="E212"/>
  <c r="E213"/>
  <c r="E214" s="1"/>
  <c r="F8" i="67" s="1"/>
  <c r="E217" i="66"/>
  <c r="E218"/>
  <c r="E219"/>
  <c r="E220"/>
  <c r="E221"/>
  <c r="E222"/>
  <c r="E223"/>
  <c r="E224"/>
  <c r="E225" s="1"/>
  <c r="F9" i="67" s="1"/>
  <c r="E228" i="66"/>
  <c r="E229"/>
  <c r="E230"/>
  <c r="E231"/>
  <c r="E232"/>
  <c r="E233"/>
  <c r="E234"/>
  <c r="E235"/>
  <c r="E236" s="1"/>
  <c r="F10" i="67" s="1"/>
  <c r="E239" i="66"/>
  <c r="E240"/>
  <c r="E241"/>
  <c r="E242"/>
  <c r="E243"/>
  <c r="E244"/>
  <c r="E245"/>
  <c r="E246"/>
  <c r="E247" s="1"/>
  <c r="F11" i="67" s="1"/>
  <c r="E256" i="66"/>
  <c r="E257"/>
  <c r="E258"/>
  <c r="E259"/>
  <c r="E260"/>
  <c r="E261"/>
  <c r="E262"/>
  <c r="E263"/>
  <c r="E264"/>
  <c r="H5" i="67" s="1"/>
  <c r="E267" i="66"/>
  <c r="E268"/>
  <c r="E269"/>
  <c r="E270"/>
  <c r="E271"/>
  <c r="E272"/>
  <c r="E273"/>
  <c r="E274"/>
  <c r="E275"/>
  <c r="H6" i="67" s="1"/>
  <c r="E278" i="66"/>
  <c r="E279"/>
  <c r="E280"/>
  <c r="E281"/>
  <c r="E282"/>
  <c r="E283"/>
  <c r="E284"/>
  <c r="E285"/>
  <c r="E286"/>
  <c r="H7" i="67" s="1"/>
  <c r="E289" i="66"/>
  <c r="E290"/>
  <c r="E291"/>
  <c r="E292"/>
  <c r="E293"/>
  <c r="E294"/>
  <c r="E295"/>
  <c r="E296"/>
  <c r="E297"/>
  <c r="H8" i="67" s="1"/>
  <c r="E300" i="66"/>
  <c r="E301"/>
  <c r="E302"/>
  <c r="E303"/>
  <c r="E304"/>
  <c r="E305"/>
  <c r="E306"/>
  <c r="E307"/>
  <c r="E308"/>
  <c r="H9" i="67" s="1"/>
  <c r="E311" i="66"/>
  <c r="E312"/>
  <c r="E313"/>
  <c r="E314"/>
  <c r="E315"/>
  <c r="E316"/>
  <c r="E317"/>
  <c r="E318"/>
  <c r="E319"/>
  <c r="H10" i="67" s="1"/>
  <c r="E322" i="66"/>
  <c r="E323"/>
  <c r="E324"/>
  <c r="E325"/>
  <c r="E326"/>
  <c r="E327"/>
  <c r="E328"/>
  <c r="E329"/>
  <c r="E330"/>
  <c r="H11" i="67" s="1"/>
  <c r="E339" i="66"/>
  <c r="E340"/>
  <c r="E347" s="1"/>
  <c r="J5" i="67" s="1"/>
  <c r="E341" i="66"/>
  <c r="E342"/>
  <c r="E343"/>
  <c r="E344"/>
  <c r="E345"/>
  <c r="E346"/>
  <c r="E350"/>
  <c r="E351"/>
  <c r="E352"/>
  <c r="E353"/>
  <c r="E358" s="1"/>
  <c r="J6" i="67" s="1"/>
  <c r="E354" i="66"/>
  <c r="E355"/>
  <c r="E356"/>
  <c r="E357"/>
  <c r="E361"/>
  <c r="E362"/>
  <c r="E363"/>
  <c r="E364"/>
  <c r="E365"/>
  <c r="E366"/>
  <c r="E367"/>
  <c r="E368"/>
  <c r="E369" s="1"/>
  <c r="J7" i="67" s="1"/>
  <c r="E372" i="66"/>
  <c r="E373"/>
  <c r="E374"/>
  <c r="E375"/>
  <c r="E376"/>
  <c r="E377"/>
  <c r="E378"/>
  <c r="E379"/>
  <c r="E380" s="1"/>
  <c r="J8" i="67" s="1"/>
  <c r="E383" i="66"/>
  <c r="E384"/>
  <c r="E385"/>
  <c r="E386"/>
  <c r="E387"/>
  <c r="E388"/>
  <c r="E389"/>
  <c r="E390"/>
  <c r="E391"/>
  <c r="J9" i="67"/>
  <c r="E394" i="66"/>
  <c r="E395"/>
  <c r="E396"/>
  <c r="E397"/>
  <c r="E398"/>
  <c r="E399"/>
  <c r="E400"/>
  <c r="E401"/>
  <c r="E402" s="1"/>
  <c r="J10" i="67" s="1"/>
  <c r="E405" i="66"/>
  <c r="E406"/>
  <c r="E407"/>
  <c r="E408"/>
  <c r="E409"/>
  <c r="E410"/>
  <c r="E411"/>
  <c r="E412"/>
  <c r="E413"/>
  <c r="J11" i="67"/>
  <c r="E422" i="66"/>
  <c r="E423"/>
  <c r="E424"/>
  <c r="E425"/>
  <c r="E426"/>
  <c r="E427"/>
  <c r="E428"/>
  <c r="E429"/>
  <c r="E430"/>
  <c r="L5" i="67" s="1"/>
  <c r="E433" i="66"/>
  <c r="E434"/>
  <c r="E435"/>
  <c r="E436"/>
  <c r="E437"/>
  <c r="E438"/>
  <c r="E439"/>
  <c r="E440"/>
  <c r="E441"/>
  <c r="L6" i="67" s="1"/>
  <c r="E444" i="66"/>
  <c r="E445"/>
  <c r="E446"/>
  <c r="E447"/>
  <c r="E448"/>
  <c r="E449"/>
  <c r="E450"/>
  <c r="E451"/>
  <c r="E452"/>
  <c r="L7" i="67" s="1"/>
  <c r="E455" i="66"/>
  <c r="E456"/>
  <c r="E457"/>
  <c r="E458"/>
  <c r="E459"/>
  <c r="E460"/>
  <c r="E461"/>
  <c r="E462"/>
  <c r="E463"/>
  <c r="L8" i="67" s="1"/>
  <c r="E466" i="66"/>
  <c r="E467"/>
  <c r="E468"/>
  <c r="E469"/>
  <c r="E470"/>
  <c r="E471"/>
  <c r="E472"/>
  <c r="E473"/>
  <c r="E474"/>
  <c r="L9" i="67" s="1"/>
  <c r="E477" i="66"/>
  <c r="E478"/>
  <c r="E479"/>
  <c r="E480"/>
  <c r="E481"/>
  <c r="E482"/>
  <c r="E483"/>
  <c r="E484"/>
  <c r="E485"/>
  <c r="L10" i="67" s="1"/>
  <c r="E488" i="66"/>
  <c r="E489"/>
  <c r="E490"/>
  <c r="E491"/>
  <c r="E492"/>
  <c r="E493"/>
  <c r="E494"/>
  <c r="E495"/>
  <c r="E496"/>
  <c r="L11" i="67" s="1"/>
  <c r="T23" i="27"/>
  <c r="E7" i="63"/>
  <c r="E8"/>
  <c r="E9"/>
  <c r="E10"/>
  <c r="E11"/>
  <c r="E12"/>
  <c r="E13"/>
  <c r="E14"/>
  <c r="E15"/>
  <c r="B5" i="64" s="1"/>
  <c r="E18" i="63"/>
  <c r="E19"/>
  <c r="E20"/>
  <c r="E21"/>
  <c r="E22"/>
  <c r="E23"/>
  <c r="E24"/>
  <c r="E25"/>
  <c r="E26"/>
  <c r="B6" i="64" s="1"/>
  <c r="E29" i="63"/>
  <c r="E30"/>
  <c r="E31"/>
  <c r="E32"/>
  <c r="E33"/>
  <c r="E34"/>
  <c r="E35"/>
  <c r="E36"/>
  <c r="E37"/>
  <c r="B7" i="64" s="1"/>
  <c r="E40" i="63"/>
  <c r="E41"/>
  <c r="E42"/>
  <c r="E43"/>
  <c r="E44"/>
  <c r="E45"/>
  <c r="E46"/>
  <c r="E47"/>
  <c r="E48"/>
  <c r="B8" i="64" s="1"/>
  <c r="E51" i="63"/>
  <c r="E52"/>
  <c r="E53"/>
  <c r="E54"/>
  <c r="E55"/>
  <c r="E56"/>
  <c r="E57"/>
  <c r="E58"/>
  <c r="E59"/>
  <c r="B9" i="64" s="1"/>
  <c r="E62" i="63"/>
  <c r="E63"/>
  <c r="E64"/>
  <c r="E65"/>
  <c r="E66"/>
  <c r="E67"/>
  <c r="E68"/>
  <c r="E69"/>
  <c r="E70"/>
  <c r="B10" i="64" s="1"/>
  <c r="E73" i="63"/>
  <c r="E74"/>
  <c r="E75"/>
  <c r="E76"/>
  <c r="E77"/>
  <c r="E78"/>
  <c r="E79"/>
  <c r="E80"/>
  <c r="E81"/>
  <c r="B11" i="64" s="1"/>
  <c r="E90" i="63"/>
  <c r="E91"/>
  <c r="E92"/>
  <c r="E93"/>
  <c r="E94"/>
  <c r="E95"/>
  <c r="E96"/>
  <c r="E97"/>
  <c r="E98" s="1"/>
  <c r="D5" i="64" s="1"/>
  <c r="E101" i="63"/>
  <c r="E102"/>
  <c r="E103"/>
  <c r="E104"/>
  <c r="E105"/>
  <c r="E106"/>
  <c r="E107"/>
  <c r="E108"/>
  <c r="E109"/>
  <c r="D6" i="64" s="1"/>
  <c r="E112" i="63"/>
  <c r="E113"/>
  <c r="E114"/>
  <c r="E115"/>
  <c r="E116"/>
  <c r="E117"/>
  <c r="E118"/>
  <c r="E119"/>
  <c r="E120"/>
  <c r="D7" i="64" s="1"/>
  <c r="E123" i="63"/>
  <c r="E124"/>
  <c r="E125"/>
  <c r="E126"/>
  <c r="E127"/>
  <c r="E128"/>
  <c r="E129"/>
  <c r="E130"/>
  <c r="E131"/>
  <c r="D8" i="64" s="1"/>
  <c r="E134" i="63"/>
  <c r="E135"/>
  <c r="E136"/>
  <c r="E137"/>
  <c r="E138"/>
  <c r="E139"/>
  <c r="E140"/>
  <c r="E141"/>
  <c r="E142"/>
  <c r="D9" i="64" s="1"/>
  <c r="E145" i="63"/>
  <c r="E146"/>
  <c r="E147"/>
  <c r="E148"/>
  <c r="E149"/>
  <c r="E150"/>
  <c r="E151"/>
  <c r="E152"/>
  <c r="E153"/>
  <c r="D10" i="64" s="1"/>
  <c r="E156" i="63"/>
  <c r="E157"/>
  <c r="E158"/>
  <c r="E159"/>
  <c r="E160"/>
  <c r="E161"/>
  <c r="E162"/>
  <c r="E163"/>
  <c r="E164"/>
  <c r="D11" i="64" s="1"/>
  <c r="E173" i="63"/>
  <c r="E174"/>
  <c r="E175"/>
  <c r="E176"/>
  <c r="E177"/>
  <c r="E178"/>
  <c r="E181" s="1"/>
  <c r="F5" i="64" s="1"/>
  <c r="E179" i="63"/>
  <c r="E180"/>
  <c r="E184"/>
  <c r="E185"/>
  <c r="E186"/>
  <c r="E187"/>
  <c r="E188"/>
  <c r="E189"/>
  <c r="E190"/>
  <c r="E191"/>
  <c r="E192" s="1"/>
  <c r="F6" i="64" s="1"/>
  <c r="E195" i="63"/>
  <c r="E196"/>
  <c r="E197"/>
  <c r="E198"/>
  <c r="E199"/>
  <c r="E200"/>
  <c r="E201"/>
  <c r="E202"/>
  <c r="E203"/>
  <c r="F7" i="64" s="1"/>
  <c r="E206" i="63"/>
  <c r="E207"/>
  <c r="E208"/>
  <c r="E209"/>
  <c r="E210"/>
  <c r="E211"/>
  <c r="E212"/>
  <c r="E213"/>
  <c r="E214"/>
  <c r="F8" i="64" s="1"/>
  <c r="E217" i="63"/>
  <c r="E218"/>
  <c r="E219"/>
  <c r="E220"/>
  <c r="E221"/>
  <c r="E222"/>
  <c r="E223"/>
  <c r="E224"/>
  <c r="E225"/>
  <c r="F9" i="64" s="1"/>
  <c r="E228" i="63"/>
  <c r="E229"/>
  <c r="E230"/>
  <c r="E231"/>
  <c r="E232"/>
  <c r="E233"/>
  <c r="E234"/>
  <c r="E235"/>
  <c r="E236"/>
  <c r="F10" i="64" s="1"/>
  <c r="E239" i="63"/>
  <c r="E240"/>
  <c r="E241"/>
  <c r="E242"/>
  <c r="E243"/>
  <c r="E244"/>
  <c r="E245"/>
  <c r="E246"/>
  <c r="E247"/>
  <c r="F11" i="64" s="1"/>
  <c r="E256" i="63"/>
  <c r="E257"/>
  <c r="E258"/>
  <c r="E259"/>
  <c r="E260"/>
  <c r="E261"/>
  <c r="E262"/>
  <c r="E263"/>
  <c r="E264"/>
  <c r="H5" i="64"/>
  <c r="E267" i="63"/>
  <c r="E268"/>
  <c r="E269"/>
  <c r="E270"/>
  <c r="E271"/>
  <c r="E272"/>
  <c r="E273"/>
  <c r="E274"/>
  <c r="E275"/>
  <c r="H6" i="64"/>
  <c r="E278" i="63"/>
  <c r="E279"/>
  <c r="E280"/>
  <c r="E281"/>
  <c r="E282"/>
  <c r="E283"/>
  <c r="E284"/>
  <c r="E285"/>
  <c r="E286" s="1"/>
  <c r="H7" i="64" s="1"/>
  <c r="E289" i="63"/>
  <c r="E290"/>
  <c r="E291"/>
  <c r="E292"/>
  <c r="E293"/>
  <c r="E294"/>
  <c r="E295"/>
  <c r="E296"/>
  <c r="E297"/>
  <c r="H8" i="64" s="1"/>
  <c r="E300" i="63"/>
  <c r="E301"/>
  <c r="E302"/>
  <c r="E303"/>
  <c r="E304"/>
  <c r="E305"/>
  <c r="E306"/>
  <c r="E307"/>
  <c r="E308"/>
  <c r="H9" i="64" s="1"/>
  <c r="E311" i="63"/>
  <c r="E312"/>
  <c r="E313"/>
  <c r="E314"/>
  <c r="E315"/>
  <c r="E316"/>
  <c r="E317"/>
  <c r="E318"/>
  <c r="E319"/>
  <c r="H10" i="64" s="1"/>
  <c r="E322" i="63"/>
  <c r="E323"/>
  <c r="E324"/>
  <c r="E325"/>
  <c r="E326"/>
  <c r="E327"/>
  <c r="E328"/>
  <c r="E329"/>
  <c r="E330"/>
  <c r="H11" i="64" s="1"/>
  <c r="E339" i="63"/>
  <c r="E340"/>
  <c r="E341"/>
  <c r="E342"/>
  <c r="E343"/>
  <c r="E344"/>
  <c r="E345"/>
  <c r="E346"/>
  <c r="E347" s="1"/>
  <c r="J5" i="64" s="1"/>
  <c r="E350" i="63"/>
  <c r="E351"/>
  <c r="E352"/>
  <c r="E353"/>
  <c r="E354"/>
  <c r="E355"/>
  <c r="E356"/>
  <c r="E357"/>
  <c r="E358" s="1"/>
  <c r="J6" i="64" s="1"/>
  <c r="E361" i="63"/>
  <c r="E362"/>
  <c r="E363"/>
  <c r="E364"/>
  <c r="E365"/>
  <c r="E366"/>
  <c r="E367"/>
  <c r="E368"/>
  <c r="E369" s="1"/>
  <c r="J7" i="64" s="1"/>
  <c r="E372" i="63"/>
  <c r="E373"/>
  <c r="E374"/>
  <c r="E375"/>
  <c r="E376"/>
  <c r="E377"/>
  <c r="E378"/>
  <c r="E379"/>
  <c r="E380"/>
  <c r="J8" i="64" s="1"/>
  <c r="E383" i="63"/>
  <c r="E384"/>
  <c r="E385"/>
  <c r="E386"/>
  <c r="E387"/>
  <c r="E388"/>
  <c r="E389"/>
  <c r="E390"/>
  <c r="E391"/>
  <c r="J9" i="64" s="1"/>
  <c r="E394" i="63"/>
  <c r="E395"/>
  <c r="E396"/>
  <c r="E397"/>
  <c r="E398"/>
  <c r="E399"/>
  <c r="E400"/>
  <c r="E401"/>
  <c r="E402"/>
  <c r="J10" i="64"/>
  <c r="E405" i="63"/>
  <c r="E406"/>
  <c r="E407"/>
  <c r="E408"/>
  <c r="E409"/>
  <c r="E410"/>
  <c r="E411"/>
  <c r="E412"/>
  <c r="E413" s="1"/>
  <c r="J11" i="64" s="1"/>
  <c r="E422" i="63"/>
  <c r="E423"/>
  <c r="E424"/>
  <c r="E425"/>
  <c r="E426"/>
  <c r="E427"/>
  <c r="E428"/>
  <c r="E429"/>
  <c r="E430"/>
  <c r="L5" i="64" s="1"/>
  <c r="E433" i="63"/>
  <c r="E434"/>
  <c r="E435"/>
  <c r="E436"/>
  <c r="E437"/>
  <c r="E438"/>
  <c r="E439"/>
  <c r="E440"/>
  <c r="E441"/>
  <c r="L6" i="64" s="1"/>
  <c r="E444" i="63"/>
  <c r="E445"/>
  <c r="E446"/>
  <c r="E447"/>
  <c r="E448"/>
  <c r="E449"/>
  <c r="E450"/>
  <c r="E451"/>
  <c r="E452"/>
  <c r="L7" i="64" s="1"/>
  <c r="E455" i="63"/>
  <c r="E456"/>
  <c r="E457"/>
  <c r="E458"/>
  <c r="E459"/>
  <c r="E460"/>
  <c r="E461"/>
  <c r="E462"/>
  <c r="E463"/>
  <c r="L8" i="64" s="1"/>
  <c r="E466" i="63"/>
  <c r="E467"/>
  <c r="E468"/>
  <c r="E469"/>
  <c r="E470"/>
  <c r="E471"/>
  <c r="E472"/>
  <c r="E473"/>
  <c r="E474"/>
  <c r="L9" i="64" s="1"/>
  <c r="E477" i="63"/>
  <c r="E478"/>
  <c r="E479"/>
  <c r="E480"/>
  <c r="E481"/>
  <c r="E482"/>
  <c r="E483"/>
  <c r="E484"/>
  <c r="E485"/>
  <c r="L10" i="64" s="1"/>
  <c r="E488" i="63"/>
  <c r="E489"/>
  <c r="E490"/>
  <c r="E491"/>
  <c r="E492"/>
  <c r="E493"/>
  <c r="E494"/>
  <c r="E495"/>
  <c r="E496"/>
  <c r="L11" i="64" s="1"/>
  <c r="S23" i="27"/>
  <c r="E7" i="61"/>
  <c r="E8"/>
  <c r="E9"/>
  <c r="E10"/>
  <c r="E11"/>
  <c r="E12"/>
  <c r="E13"/>
  <c r="E14"/>
  <c r="E15"/>
  <c r="B5" i="62"/>
  <c r="E18" i="61"/>
  <c r="E19"/>
  <c r="E20"/>
  <c r="E21"/>
  <c r="E22"/>
  <c r="E23"/>
  <c r="E24"/>
  <c r="E25"/>
  <c r="E26"/>
  <c r="B6" i="62" s="1"/>
  <c r="E29" i="61"/>
  <c r="E30"/>
  <c r="E31"/>
  <c r="E32"/>
  <c r="E33"/>
  <c r="E34"/>
  <c r="E35"/>
  <c r="E36"/>
  <c r="E37"/>
  <c r="B7" i="62" s="1"/>
  <c r="E40" i="61"/>
  <c r="E41"/>
  <c r="E42"/>
  <c r="E43"/>
  <c r="E44"/>
  <c r="E45"/>
  <c r="E46"/>
  <c r="E47"/>
  <c r="E48"/>
  <c r="B8" i="62" s="1"/>
  <c r="E51" i="61"/>
  <c r="E52"/>
  <c r="E53"/>
  <c r="E54"/>
  <c r="E55"/>
  <c r="E56"/>
  <c r="E57"/>
  <c r="E58"/>
  <c r="E59"/>
  <c r="B9" i="62" s="1"/>
  <c r="E62" i="61"/>
  <c r="E63"/>
  <c r="E64"/>
  <c r="E65"/>
  <c r="E66"/>
  <c r="E67"/>
  <c r="E68"/>
  <c r="E69"/>
  <c r="E70"/>
  <c r="B10" i="62" s="1"/>
  <c r="E73" i="61"/>
  <c r="E74"/>
  <c r="E75"/>
  <c r="E76"/>
  <c r="E77"/>
  <c r="E78"/>
  <c r="E79"/>
  <c r="E80"/>
  <c r="E81"/>
  <c r="B11" i="62" s="1"/>
  <c r="E90" i="61"/>
  <c r="E91"/>
  <c r="E92"/>
  <c r="E93"/>
  <c r="E94"/>
  <c r="E95"/>
  <c r="E98" s="1"/>
  <c r="D5" i="62" s="1"/>
  <c r="E96" i="61"/>
  <c r="E97"/>
  <c r="E101"/>
  <c r="E102"/>
  <c r="E103"/>
  <c r="E104"/>
  <c r="E105"/>
  <c r="E106"/>
  <c r="E107"/>
  <c r="E108"/>
  <c r="E109" s="1"/>
  <c r="D6" i="62" s="1"/>
  <c r="E112" i="61"/>
  <c r="E113"/>
  <c r="E114"/>
  <c r="E115"/>
  <c r="E116"/>
  <c r="E117"/>
  <c r="E118"/>
  <c r="E119"/>
  <c r="E120" s="1"/>
  <c r="D7" i="62" s="1"/>
  <c r="E123" i="61"/>
  <c r="E124"/>
  <c r="E125"/>
  <c r="E126"/>
  <c r="E127"/>
  <c r="E128"/>
  <c r="E129"/>
  <c r="E130"/>
  <c r="E131"/>
  <c r="D8" i="62" s="1"/>
  <c r="E134" i="61"/>
  <c r="E135"/>
  <c r="E136"/>
  <c r="E137"/>
  <c r="E138"/>
  <c r="E139"/>
  <c r="E140"/>
  <c r="E141"/>
  <c r="E142"/>
  <c r="D9" i="62" s="1"/>
  <c r="E145" i="61"/>
  <c r="E146"/>
  <c r="E147"/>
  <c r="E148"/>
  <c r="E149"/>
  <c r="E150"/>
  <c r="E151"/>
  <c r="E152"/>
  <c r="E153"/>
  <c r="D10" i="62" s="1"/>
  <c r="E156" i="61"/>
  <c r="E157"/>
  <c r="E158"/>
  <c r="E159"/>
  <c r="E160"/>
  <c r="E161"/>
  <c r="E162"/>
  <c r="E163"/>
  <c r="E164"/>
  <c r="D11" i="62" s="1"/>
  <c r="E173" i="61"/>
  <c r="E174"/>
  <c r="E175"/>
  <c r="E176"/>
  <c r="E181" s="1"/>
  <c r="F5" i="62" s="1"/>
  <c r="E177" i="61"/>
  <c r="E178"/>
  <c r="E179"/>
  <c r="E180"/>
  <c r="E184"/>
  <c r="E185"/>
  <c r="E186"/>
  <c r="E187"/>
  <c r="E188"/>
  <c r="E189"/>
  <c r="E192" s="1"/>
  <c r="F6" i="62" s="1"/>
  <c r="E190" i="61"/>
  <c r="E191"/>
  <c r="E195"/>
  <c r="E196"/>
  <c r="E197"/>
  <c r="E198"/>
  <c r="E199"/>
  <c r="E200"/>
  <c r="E203" s="1"/>
  <c r="F7" i="62" s="1"/>
  <c r="E201" i="61"/>
  <c r="E202"/>
  <c r="E206"/>
  <c r="E207"/>
  <c r="E208"/>
  <c r="E209"/>
  <c r="E210"/>
  <c r="E211"/>
  <c r="E212"/>
  <c r="E213"/>
  <c r="E214" s="1"/>
  <c r="F8" i="62" s="1"/>
  <c r="E217" i="61"/>
  <c r="E218"/>
  <c r="E219"/>
  <c r="E220"/>
  <c r="E221"/>
  <c r="E222"/>
  <c r="E223"/>
  <c r="E224"/>
  <c r="E225" s="1"/>
  <c r="F9" i="62" s="1"/>
  <c r="E228" i="61"/>
  <c r="E229"/>
  <c r="E230"/>
  <c r="E231"/>
  <c r="E232"/>
  <c r="E233"/>
  <c r="E234"/>
  <c r="E235"/>
  <c r="E236" s="1"/>
  <c r="F10" i="62" s="1"/>
  <c r="E239" i="61"/>
  <c r="E240"/>
  <c r="E241"/>
  <c r="E242"/>
  <c r="E243"/>
  <c r="E244"/>
  <c r="E245"/>
  <c r="E246"/>
  <c r="E247"/>
  <c r="F11" i="62" s="1"/>
  <c r="E256" i="61"/>
  <c r="E257"/>
  <c r="E258"/>
  <c r="E259"/>
  <c r="E260"/>
  <c r="E261"/>
  <c r="E262"/>
  <c r="E263"/>
  <c r="E264" s="1"/>
  <c r="H5" i="62" s="1"/>
  <c r="E267" i="61"/>
  <c r="E268"/>
  <c r="E269"/>
  <c r="E270"/>
  <c r="E271"/>
  <c r="E272"/>
  <c r="E273"/>
  <c r="E274"/>
  <c r="E275"/>
  <c r="H6" i="62" s="1"/>
  <c r="E278" i="61"/>
  <c r="E279"/>
  <c r="E280"/>
  <c r="E281"/>
  <c r="E282"/>
  <c r="E283"/>
  <c r="E284"/>
  <c r="E285"/>
  <c r="E286"/>
  <c r="H7" i="62" s="1"/>
  <c r="E289" i="61"/>
  <c r="E290"/>
  <c r="E291"/>
  <c r="E292"/>
  <c r="E293"/>
  <c r="E294"/>
  <c r="E295"/>
  <c r="E296"/>
  <c r="E297"/>
  <c r="H8" i="62" s="1"/>
  <c r="E300" i="61"/>
  <c r="E301"/>
  <c r="E302"/>
  <c r="E303"/>
  <c r="E304"/>
  <c r="E305"/>
  <c r="E306"/>
  <c r="E307"/>
  <c r="E308"/>
  <c r="H9" i="62" s="1"/>
  <c r="E311" i="61"/>
  <c r="E312"/>
  <c r="E313"/>
  <c r="E314"/>
  <c r="E315"/>
  <c r="E316"/>
  <c r="E317"/>
  <c r="E318"/>
  <c r="E319"/>
  <c r="H10" i="62" s="1"/>
  <c r="E322" i="61"/>
  <c r="E323"/>
  <c r="E324"/>
  <c r="E325"/>
  <c r="E326"/>
  <c r="E327"/>
  <c r="E328"/>
  <c r="E329"/>
  <c r="E330"/>
  <c r="H11" i="62" s="1"/>
  <c r="E339" i="61"/>
  <c r="E340"/>
  <c r="E341"/>
  <c r="E342"/>
  <c r="E343"/>
  <c r="E344"/>
  <c r="E345"/>
  <c r="E346"/>
  <c r="E347" s="1"/>
  <c r="J5" i="62" s="1"/>
  <c r="E350" i="61"/>
  <c r="E351"/>
  <c r="E352"/>
  <c r="E353"/>
  <c r="E354"/>
  <c r="E355"/>
  <c r="E356"/>
  <c r="E357"/>
  <c r="E358"/>
  <c r="J6" i="62" s="1"/>
  <c r="E361" i="61"/>
  <c r="E362"/>
  <c r="E363"/>
  <c r="E364"/>
  <c r="E365"/>
  <c r="E366"/>
  <c r="E367"/>
  <c r="E368"/>
  <c r="E369"/>
  <c r="J7" i="62" s="1"/>
  <c r="E372" i="61"/>
  <c r="E373"/>
  <c r="E374"/>
  <c r="E375"/>
  <c r="E376"/>
  <c r="E377"/>
  <c r="E378"/>
  <c r="E379"/>
  <c r="E380"/>
  <c r="J8" i="62" s="1"/>
  <c r="E383" i="61"/>
  <c r="E384"/>
  <c r="E385"/>
  <c r="E386"/>
  <c r="E387"/>
  <c r="E388"/>
  <c r="E389"/>
  <c r="E390"/>
  <c r="E391"/>
  <c r="J9" i="62" s="1"/>
  <c r="E394" i="61"/>
  <c r="E395"/>
  <c r="E396"/>
  <c r="E397"/>
  <c r="E398"/>
  <c r="E399"/>
  <c r="E400"/>
  <c r="E401"/>
  <c r="E402"/>
  <c r="J10" i="62" s="1"/>
  <c r="E405" i="61"/>
  <c r="E406"/>
  <c r="E407"/>
  <c r="E408"/>
  <c r="E409"/>
  <c r="E410"/>
  <c r="E411"/>
  <c r="E412"/>
  <c r="E413"/>
  <c r="J11" i="62" s="1"/>
  <c r="E422" i="61"/>
  <c r="E423"/>
  <c r="E424"/>
  <c r="E425"/>
  <c r="E426"/>
  <c r="E427"/>
  <c r="E428"/>
  <c r="E429"/>
  <c r="E430" s="1"/>
  <c r="L5" i="62" s="1"/>
  <c r="E433" i="61"/>
  <c r="E434"/>
  <c r="E435"/>
  <c r="E436"/>
  <c r="E437"/>
  <c r="E438"/>
  <c r="E439"/>
  <c r="E440"/>
  <c r="E441"/>
  <c r="L6" i="62" s="1"/>
  <c r="E444" i="61"/>
  <c r="E445"/>
  <c r="E446"/>
  <c r="E447"/>
  <c r="E448"/>
  <c r="E449"/>
  <c r="E450"/>
  <c r="E451"/>
  <c r="E452"/>
  <c r="L7" i="62" s="1"/>
  <c r="E455" i="61"/>
  <c r="E456"/>
  <c r="E457"/>
  <c r="E458"/>
  <c r="E459"/>
  <c r="E460"/>
  <c r="E461"/>
  <c r="E462"/>
  <c r="E463"/>
  <c r="L8" i="62" s="1"/>
  <c r="E466" i="61"/>
  <c r="E467"/>
  <c r="E468"/>
  <c r="E469"/>
  <c r="E470"/>
  <c r="E471"/>
  <c r="E472"/>
  <c r="E473"/>
  <c r="E474"/>
  <c r="L9" i="62" s="1"/>
  <c r="E477" i="61"/>
  <c r="E478"/>
  <c r="E479"/>
  <c r="E480"/>
  <c r="E481"/>
  <c r="E482"/>
  <c r="E483"/>
  <c r="E484"/>
  <c r="E485"/>
  <c r="L10" i="62" s="1"/>
  <c r="E488" i="61"/>
  <c r="E489"/>
  <c r="E490"/>
  <c r="E491"/>
  <c r="E492"/>
  <c r="E493"/>
  <c r="E494"/>
  <c r="E495"/>
  <c r="E496"/>
  <c r="L11" i="62" s="1"/>
  <c r="R23" i="27"/>
  <c r="E7" i="59"/>
  <c r="E8"/>
  <c r="E9"/>
  <c r="E10"/>
  <c r="E11"/>
  <c r="E12"/>
  <c r="E13"/>
  <c r="E14"/>
  <c r="E15"/>
  <c r="B5" i="60" s="1"/>
  <c r="E18" i="59"/>
  <c r="E19"/>
  <c r="E20"/>
  <c r="E21"/>
  <c r="E22"/>
  <c r="E23"/>
  <c r="E24"/>
  <c r="E25"/>
  <c r="E26"/>
  <c r="B6" i="60" s="1"/>
  <c r="E29" i="59"/>
  <c r="E30"/>
  <c r="E31"/>
  <c r="E32"/>
  <c r="E33"/>
  <c r="E34"/>
  <c r="E35"/>
  <c r="E36"/>
  <c r="E37"/>
  <c r="B7" i="60"/>
  <c r="E40" i="59"/>
  <c r="E41"/>
  <c r="E42"/>
  <c r="E43"/>
  <c r="E44"/>
  <c r="E45"/>
  <c r="E46"/>
  <c r="E47"/>
  <c r="E48" s="1"/>
  <c r="B8" i="60" s="1"/>
  <c r="E51" i="59"/>
  <c r="E52"/>
  <c r="E53"/>
  <c r="E54"/>
  <c r="E55"/>
  <c r="E56"/>
  <c r="E57"/>
  <c r="E58"/>
  <c r="E59" s="1"/>
  <c r="B9" i="60" s="1"/>
  <c r="E62" i="59"/>
  <c r="E63"/>
  <c r="E64"/>
  <c r="E65"/>
  <c r="E66"/>
  <c r="E67"/>
  <c r="E68"/>
  <c r="E69"/>
  <c r="E70" s="1"/>
  <c r="B10" i="60" s="1"/>
  <c r="E73" i="59"/>
  <c r="E74"/>
  <c r="E75"/>
  <c r="E76"/>
  <c r="E77"/>
  <c r="E78"/>
  <c r="E79"/>
  <c r="E80"/>
  <c r="E81"/>
  <c r="B11" i="60"/>
  <c r="E90" i="59"/>
  <c r="E91"/>
  <c r="E92"/>
  <c r="E93"/>
  <c r="E94"/>
  <c r="E95"/>
  <c r="E96"/>
  <c r="E97"/>
  <c r="E98" s="1"/>
  <c r="D5" i="60" s="1"/>
  <c r="E101" i="59"/>
  <c r="E102"/>
  <c r="E103"/>
  <c r="E104"/>
  <c r="E105"/>
  <c r="E106"/>
  <c r="E107"/>
  <c r="E108"/>
  <c r="E109" s="1"/>
  <c r="D6" i="60" s="1"/>
  <c r="E112" i="59"/>
  <c r="E113"/>
  <c r="E114"/>
  <c r="E115"/>
  <c r="E116"/>
  <c r="E117"/>
  <c r="E118"/>
  <c r="E119"/>
  <c r="E120"/>
  <c r="D7" i="60" s="1"/>
  <c r="E123" i="59"/>
  <c r="E124"/>
  <c r="E125"/>
  <c r="E126"/>
  <c r="E127"/>
  <c r="E128"/>
  <c r="E129"/>
  <c r="E130"/>
  <c r="E131"/>
  <c r="D8" i="60" s="1"/>
  <c r="E134" i="59"/>
  <c r="E135"/>
  <c r="E136"/>
  <c r="E137"/>
  <c r="E138"/>
  <c r="E139"/>
  <c r="E140"/>
  <c r="E141"/>
  <c r="E142"/>
  <c r="D9" i="60" s="1"/>
  <c r="E145" i="59"/>
  <c r="E146"/>
  <c r="E147"/>
  <c r="E148"/>
  <c r="E149"/>
  <c r="E150"/>
  <c r="E151"/>
  <c r="E152"/>
  <c r="E153"/>
  <c r="D10" i="60" s="1"/>
  <c r="E156" i="59"/>
  <c r="E157"/>
  <c r="E158"/>
  <c r="E159"/>
  <c r="E160"/>
  <c r="E161"/>
  <c r="E162"/>
  <c r="E163"/>
  <c r="E164"/>
  <c r="D11" i="60" s="1"/>
  <c r="E173" i="59"/>
  <c r="E174"/>
  <c r="E175"/>
  <c r="E176"/>
  <c r="E177"/>
  <c r="E178"/>
  <c r="E179"/>
  <c r="E180"/>
  <c r="E181" s="1"/>
  <c r="F5" i="60" s="1"/>
  <c r="E184" i="59"/>
  <c r="E185"/>
  <c r="E186"/>
  <c r="E187"/>
  <c r="E188"/>
  <c r="E189"/>
  <c r="E190"/>
  <c r="E191"/>
  <c r="E192" s="1"/>
  <c r="F6" i="60" s="1"/>
  <c r="E195" i="59"/>
  <c r="E196"/>
  <c r="E197"/>
  <c r="E198"/>
  <c r="E199"/>
  <c r="E200"/>
  <c r="E201"/>
  <c r="E202"/>
  <c r="E203"/>
  <c r="F7" i="60"/>
  <c r="E206" i="59"/>
  <c r="E207"/>
  <c r="E208"/>
  <c r="E209"/>
  <c r="E210"/>
  <c r="E211"/>
  <c r="E212"/>
  <c r="E213"/>
  <c r="E214" s="1"/>
  <c r="F8" i="60" s="1"/>
  <c r="E217" i="59"/>
  <c r="E218"/>
  <c r="E219"/>
  <c r="E220"/>
  <c r="E221"/>
  <c r="E222"/>
  <c r="E223"/>
  <c r="E224"/>
  <c r="E225"/>
  <c r="F9" i="60" s="1"/>
  <c r="E228" i="59"/>
  <c r="E229"/>
  <c r="E230"/>
  <c r="E231"/>
  <c r="E232"/>
  <c r="E233"/>
  <c r="E234"/>
  <c r="E235"/>
  <c r="E236"/>
  <c r="F10" i="60" s="1"/>
  <c r="E239" i="59"/>
  <c r="E240"/>
  <c r="E241"/>
  <c r="E242"/>
  <c r="E243"/>
  <c r="E244"/>
  <c r="E245"/>
  <c r="E246"/>
  <c r="E247"/>
  <c r="F11" i="60" s="1"/>
  <c r="E256" i="59"/>
  <c r="E257"/>
  <c r="E258"/>
  <c r="E259"/>
  <c r="E260"/>
  <c r="E261"/>
  <c r="E262"/>
  <c r="E263"/>
  <c r="E264" s="1"/>
  <c r="H5" i="60" s="1"/>
  <c r="E267" i="59"/>
  <c r="E268"/>
  <c r="E269"/>
  <c r="E270"/>
  <c r="E271"/>
  <c r="E272"/>
  <c r="E273"/>
  <c r="E274"/>
  <c r="E275"/>
  <c r="H6" i="60"/>
  <c r="E278" i="59"/>
  <c r="E279"/>
  <c r="E280"/>
  <c r="E281"/>
  <c r="E282"/>
  <c r="E283"/>
  <c r="E284"/>
  <c r="E285"/>
  <c r="E286"/>
  <c r="H7" i="60" s="1"/>
  <c r="E289" i="59"/>
  <c r="E290"/>
  <c r="E291"/>
  <c r="E292"/>
  <c r="E293"/>
  <c r="E294"/>
  <c r="E295"/>
  <c r="E296"/>
  <c r="E297"/>
  <c r="H8" i="60"/>
  <c r="E300" i="59"/>
  <c r="E301"/>
  <c r="E302"/>
  <c r="E303"/>
  <c r="E304"/>
  <c r="E305"/>
  <c r="E306"/>
  <c r="E307"/>
  <c r="E308" s="1"/>
  <c r="H9" i="60" s="1"/>
  <c r="E311" i="59"/>
  <c r="E312"/>
  <c r="E313"/>
  <c r="E314"/>
  <c r="E315"/>
  <c r="E316"/>
  <c r="E317"/>
  <c r="E318"/>
  <c r="E319" s="1"/>
  <c r="H10" i="60" s="1"/>
  <c r="E322" i="59"/>
  <c r="E323"/>
  <c r="E324"/>
  <c r="E325"/>
  <c r="E326"/>
  <c r="E327"/>
  <c r="E328"/>
  <c r="E329"/>
  <c r="E330" s="1"/>
  <c r="H11" i="60" s="1"/>
  <c r="E339" i="59"/>
  <c r="E340"/>
  <c r="E341"/>
  <c r="E342"/>
  <c r="E343"/>
  <c r="E344"/>
  <c r="E345"/>
  <c r="E346"/>
  <c r="E347"/>
  <c r="J5" i="60" s="1"/>
  <c r="E350" i="59"/>
  <c r="E351"/>
  <c r="E352"/>
  <c r="E353"/>
  <c r="E354"/>
  <c r="E355"/>
  <c r="E356"/>
  <c r="E357"/>
  <c r="E358"/>
  <c r="J6" i="60" s="1"/>
  <c r="E361" i="59"/>
  <c r="E362"/>
  <c r="E363"/>
  <c r="E364"/>
  <c r="E365"/>
  <c r="E366"/>
  <c r="E367"/>
  <c r="E368"/>
  <c r="E369"/>
  <c r="J7" i="60" s="1"/>
  <c r="E372" i="59"/>
  <c r="E373"/>
  <c r="E374"/>
  <c r="E375"/>
  <c r="E376"/>
  <c r="E377"/>
  <c r="E378"/>
  <c r="E379"/>
  <c r="E380"/>
  <c r="J8" i="60" s="1"/>
  <c r="E383" i="59"/>
  <c r="E384"/>
  <c r="E385"/>
  <c r="E386"/>
  <c r="E387"/>
  <c r="E388"/>
  <c r="E389"/>
  <c r="E390"/>
  <c r="E391"/>
  <c r="J9" i="60" s="1"/>
  <c r="E394" i="59"/>
  <c r="E395"/>
  <c r="E396"/>
  <c r="E397"/>
  <c r="E398"/>
  <c r="E399"/>
  <c r="E400"/>
  <c r="E401"/>
  <c r="E402"/>
  <c r="J10" i="60" s="1"/>
  <c r="E405" i="59"/>
  <c r="E406"/>
  <c r="E407"/>
  <c r="E408"/>
  <c r="E409"/>
  <c r="E410"/>
  <c r="E411"/>
  <c r="E412"/>
  <c r="E413"/>
  <c r="J11" i="60" s="1"/>
  <c r="E422" i="59"/>
  <c r="E423"/>
  <c r="E424"/>
  <c r="E425"/>
  <c r="E426"/>
  <c r="E427"/>
  <c r="E428"/>
  <c r="E429"/>
  <c r="E430"/>
  <c r="L5" i="60" s="1"/>
  <c r="E433" i="59"/>
  <c r="E434"/>
  <c r="E435"/>
  <c r="E436"/>
  <c r="E437"/>
  <c r="E438"/>
  <c r="E439"/>
  <c r="E440"/>
  <c r="E441"/>
  <c r="L6" i="60" s="1"/>
  <c r="E444" i="59"/>
  <c r="E445"/>
  <c r="E446"/>
  <c r="E447"/>
  <c r="E448"/>
  <c r="E449"/>
  <c r="E450"/>
  <c r="E451"/>
  <c r="E452"/>
  <c r="L7" i="60" s="1"/>
  <c r="E455" i="59"/>
  <c r="E456"/>
  <c r="E457"/>
  <c r="E458"/>
  <c r="E459"/>
  <c r="E460"/>
  <c r="E461"/>
  <c r="E462"/>
  <c r="E463"/>
  <c r="L8" i="60" s="1"/>
  <c r="E466" i="59"/>
  <c r="E467"/>
  <c r="E468"/>
  <c r="E469"/>
  <c r="E470"/>
  <c r="E471"/>
  <c r="E472"/>
  <c r="E473"/>
  <c r="E474"/>
  <c r="L9" i="60" s="1"/>
  <c r="E477" i="59"/>
  <c r="E478"/>
  <c r="E479"/>
  <c r="E480"/>
  <c r="E481"/>
  <c r="E482"/>
  <c r="E483"/>
  <c r="E484"/>
  <c r="E485"/>
  <c r="L10" i="60" s="1"/>
  <c r="E488" i="59"/>
  <c r="E489"/>
  <c r="E490"/>
  <c r="E491"/>
  <c r="E492"/>
  <c r="E493"/>
  <c r="E494"/>
  <c r="E495"/>
  <c r="E496"/>
  <c r="L11" i="60" s="1"/>
  <c r="Q23" i="27"/>
  <c r="E7" i="57"/>
  <c r="E8"/>
  <c r="E9"/>
  <c r="E10"/>
  <c r="E11"/>
  <c r="E12"/>
  <c r="E13"/>
  <c r="E14"/>
  <c r="E15"/>
  <c r="B5" i="58" s="1"/>
  <c r="E18" i="57"/>
  <c r="E19"/>
  <c r="E20"/>
  <c r="E21"/>
  <c r="E22"/>
  <c r="E23"/>
  <c r="E24"/>
  <c r="E25"/>
  <c r="E26"/>
  <c r="B6" i="58" s="1"/>
  <c r="E29" i="57"/>
  <c r="E30"/>
  <c r="E31"/>
  <c r="E32"/>
  <c r="E33"/>
  <c r="E34"/>
  <c r="E35"/>
  <c r="E36"/>
  <c r="E37"/>
  <c r="B7" i="58" s="1"/>
  <c r="E40" i="57"/>
  <c r="E41"/>
  <c r="E42"/>
  <c r="E43"/>
  <c r="E44"/>
  <c r="E45"/>
  <c r="E46"/>
  <c r="E47"/>
  <c r="E48"/>
  <c r="B8" i="58" s="1"/>
  <c r="E51" i="57"/>
  <c r="E52"/>
  <c r="E53"/>
  <c r="E54"/>
  <c r="E55"/>
  <c r="E56"/>
  <c r="E57"/>
  <c r="E58"/>
  <c r="E59"/>
  <c r="B9" i="58" s="1"/>
  <c r="E62" i="57"/>
  <c r="E63"/>
  <c r="E64"/>
  <c r="E65"/>
  <c r="E66"/>
  <c r="E67"/>
  <c r="E68"/>
  <c r="E69"/>
  <c r="E70"/>
  <c r="B10" i="58" s="1"/>
  <c r="E73" i="57"/>
  <c r="E74"/>
  <c r="E75"/>
  <c r="E76"/>
  <c r="E77"/>
  <c r="E78"/>
  <c r="E79"/>
  <c r="E80"/>
  <c r="E81"/>
  <c r="B11" i="58" s="1"/>
  <c r="E90" i="57"/>
  <c r="E91"/>
  <c r="E92"/>
  <c r="E93"/>
  <c r="E94"/>
  <c r="E95"/>
  <c r="E96"/>
  <c r="E97"/>
  <c r="E98" s="1"/>
  <c r="D5" i="58" s="1"/>
  <c r="E101" i="57"/>
  <c r="E102"/>
  <c r="E103"/>
  <c r="E104"/>
  <c r="E105"/>
  <c r="E106"/>
  <c r="E107"/>
  <c r="E108"/>
  <c r="E109"/>
  <c r="D6" i="58" s="1"/>
  <c r="E112" i="57"/>
  <c r="E113"/>
  <c r="E114"/>
  <c r="E115"/>
  <c r="E116"/>
  <c r="E117"/>
  <c r="E118"/>
  <c r="E119"/>
  <c r="E120"/>
  <c r="D7" i="58" s="1"/>
  <c r="E123" i="57"/>
  <c r="E124"/>
  <c r="E125"/>
  <c r="E126"/>
  <c r="E127"/>
  <c r="E128"/>
  <c r="E129"/>
  <c r="E130"/>
  <c r="E131"/>
  <c r="D8" i="58" s="1"/>
  <c r="E134" i="57"/>
  <c r="E135"/>
  <c r="E136"/>
  <c r="E137"/>
  <c r="E138"/>
  <c r="E139"/>
  <c r="E140"/>
  <c r="E141"/>
  <c r="E142"/>
  <c r="D9" i="58" s="1"/>
  <c r="E145" i="57"/>
  <c r="E146"/>
  <c r="E147"/>
  <c r="E148"/>
  <c r="E149"/>
  <c r="E150"/>
  <c r="E151"/>
  <c r="E152"/>
  <c r="E153"/>
  <c r="D10" i="58" s="1"/>
  <c r="E156" i="57"/>
  <c r="E157"/>
  <c r="E158"/>
  <c r="E159"/>
  <c r="E160"/>
  <c r="E161"/>
  <c r="E162"/>
  <c r="E163"/>
  <c r="E164"/>
  <c r="D11" i="58" s="1"/>
  <c r="E173" i="57"/>
  <c r="E174"/>
  <c r="E175"/>
  <c r="E176"/>
  <c r="E177"/>
  <c r="E178"/>
  <c r="E179"/>
  <c r="E180"/>
  <c r="E181"/>
  <c r="F5" i="58"/>
  <c r="E184" i="57"/>
  <c r="E185"/>
  <c r="E186"/>
  <c r="E187"/>
  <c r="E188"/>
  <c r="E189"/>
  <c r="E190"/>
  <c r="E191"/>
  <c r="E192" s="1"/>
  <c r="F6" i="58" s="1"/>
  <c r="E195" i="57"/>
  <c r="E196"/>
  <c r="E197"/>
  <c r="E198"/>
  <c r="E199"/>
  <c r="E200"/>
  <c r="E201"/>
  <c r="E202"/>
  <c r="E203"/>
  <c r="F7" i="58" s="1"/>
  <c r="E206" i="57"/>
  <c r="E207"/>
  <c r="E208"/>
  <c r="E209"/>
  <c r="E210"/>
  <c r="E211"/>
  <c r="E212"/>
  <c r="E213"/>
  <c r="E214"/>
  <c r="F8" i="58" s="1"/>
  <c r="E217" i="57"/>
  <c r="E218"/>
  <c r="E219"/>
  <c r="E220"/>
  <c r="E221"/>
  <c r="E222"/>
  <c r="E223"/>
  <c r="E224"/>
  <c r="E225"/>
  <c r="F9" i="58" s="1"/>
  <c r="E228" i="57"/>
  <c r="E229"/>
  <c r="E230"/>
  <c r="E231"/>
  <c r="E232"/>
  <c r="E233"/>
  <c r="E234"/>
  <c r="E235"/>
  <c r="E236"/>
  <c r="F10" i="58" s="1"/>
  <c r="E239" i="57"/>
  <c r="E240"/>
  <c r="E241"/>
  <c r="E242"/>
  <c r="E243"/>
  <c r="E244"/>
  <c r="E245"/>
  <c r="E246"/>
  <c r="E247"/>
  <c r="F11" i="58" s="1"/>
  <c r="E256" i="57"/>
  <c r="E257"/>
  <c r="E258"/>
  <c r="E259"/>
  <c r="E260"/>
  <c r="E261"/>
  <c r="E262"/>
  <c r="E263"/>
  <c r="E264" s="1"/>
  <c r="H5" i="58" s="1"/>
  <c r="E267" i="57"/>
  <c r="E268"/>
  <c r="E269"/>
  <c r="E270"/>
  <c r="E271"/>
  <c r="E272"/>
  <c r="E273"/>
  <c r="E274"/>
  <c r="E275"/>
  <c r="H6" i="58" s="1"/>
  <c r="E278" i="57"/>
  <c r="E279"/>
  <c r="E280"/>
  <c r="E281"/>
  <c r="E282"/>
  <c r="E283"/>
  <c r="E284"/>
  <c r="E285"/>
  <c r="E286"/>
  <c r="H7" i="58"/>
  <c r="E289" i="57"/>
  <c r="E290"/>
  <c r="E291"/>
  <c r="E292"/>
  <c r="E293"/>
  <c r="E294"/>
  <c r="E295"/>
  <c r="E296"/>
  <c r="E297"/>
  <c r="H8" i="58" s="1"/>
  <c r="E300" i="57"/>
  <c r="E301"/>
  <c r="E302"/>
  <c r="E303"/>
  <c r="E304"/>
  <c r="E305"/>
  <c r="E306"/>
  <c r="E307"/>
  <c r="E308"/>
  <c r="H9" i="58" s="1"/>
  <c r="E311" i="57"/>
  <c r="E312"/>
  <c r="E313"/>
  <c r="E314"/>
  <c r="E315"/>
  <c r="E316"/>
  <c r="E317"/>
  <c r="E318"/>
  <c r="E319"/>
  <c r="H10" i="58" s="1"/>
  <c r="E322" i="57"/>
  <c r="E323"/>
  <c r="E324"/>
  <c r="E325"/>
  <c r="E326"/>
  <c r="E327"/>
  <c r="E328"/>
  <c r="E329"/>
  <c r="E330"/>
  <c r="H11" i="58" s="1"/>
  <c r="E339" i="57"/>
  <c r="E340"/>
  <c r="E341"/>
  <c r="E342"/>
  <c r="E343"/>
  <c r="E344"/>
  <c r="E345"/>
  <c r="E346"/>
  <c r="E347" s="1"/>
  <c r="J5" i="58" s="1"/>
  <c r="E350" i="57"/>
  <c r="E351"/>
  <c r="E352"/>
  <c r="E353"/>
  <c r="E354"/>
  <c r="E355"/>
  <c r="E356"/>
  <c r="E357"/>
  <c r="E358"/>
  <c r="J6" i="58"/>
  <c r="E361" i="57"/>
  <c r="E362"/>
  <c r="E363"/>
  <c r="E364"/>
  <c r="E365"/>
  <c r="E366"/>
  <c r="E367"/>
  <c r="E368"/>
  <c r="E369"/>
  <c r="J7" i="58" s="1"/>
  <c r="E372" i="57"/>
  <c r="E373"/>
  <c r="E374"/>
  <c r="E375"/>
  <c r="E376"/>
  <c r="E377"/>
  <c r="E378"/>
  <c r="E379"/>
  <c r="E380"/>
  <c r="J8" i="58" s="1"/>
  <c r="E383" i="57"/>
  <c r="E384"/>
  <c r="E385"/>
  <c r="E386"/>
  <c r="E387"/>
  <c r="E388"/>
  <c r="E389"/>
  <c r="E390"/>
  <c r="E391"/>
  <c r="J9" i="58" s="1"/>
  <c r="E394" i="57"/>
  <c r="E395"/>
  <c r="E396"/>
  <c r="E397"/>
  <c r="E398"/>
  <c r="E399"/>
  <c r="E400"/>
  <c r="E401"/>
  <c r="E402"/>
  <c r="J10" i="58" s="1"/>
  <c r="E405" i="57"/>
  <c r="E406"/>
  <c r="E407"/>
  <c r="E408"/>
  <c r="E409"/>
  <c r="E410"/>
  <c r="E411"/>
  <c r="E412"/>
  <c r="E413"/>
  <c r="J11" i="58" s="1"/>
  <c r="E422" i="57"/>
  <c r="E423"/>
  <c r="E424"/>
  <c r="E425"/>
  <c r="E426"/>
  <c r="E427"/>
  <c r="E428"/>
  <c r="E429"/>
  <c r="E430" s="1"/>
  <c r="L5" i="58" s="1"/>
  <c r="E433" i="57"/>
  <c r="E434"/>
  <c r="E435"/>
  <c r="E436"/>
  <c r="E437"/>
  <c r="E438"/>
  <c r="E439"/>
  <c r="E440"/>
  <c r="E441"/>
  <c r="L6" i="58" s="1"/>
  <c r="E444" i="57"/>
  <c r="E445"/>
  <c r="E446"/>
  <c r="E447"/>
  <c r="E448"/>
  <c r="E449"/>
  <c r="E450"/>
  <c r="E451"/>
  <c r="E452"/>
  <c r="L7" i="58"/>
  <c r="E455" i="57"/>
  <c r="E456"/>
  <c r="E457"/>
  <c r="E458"/>
  <c r="E459"/>
  <c r="E460"/>
  <c r="E461"/>
  <c r="E462"/>
  <c r="E463"/>
  <c r="L8" i="58"/>
  <c r="E466" i="57"/>
  <c r="E467"/>
  <c r="E468"/>
  <c r="E469"/>
  <c r="E470"/>
  <c r="E471"/>
  <c r="E472"/>
  <c r="E473"/>
  <c r="E474"/>
  <c r="L9" i="58"/>
  <c r="E477" i="57"/>
  <c r="E478"/>
  <c r="E479"/>
  <c r="E480"/>
  <c r="E481"/>
  <c r="E482"/>
  <c r="E483"/>
  <c r="E484"/>
  <c r="E485"/>
  <c r="L10" i="58" s="1"/>
  <c r="E488" i="57"/>
  <c r="E489"/>
  <c r="E490"/>
  <c r="E491"/>
  <c r="E492"/>
  <c r="E493"/>
  <c r="E494"/>
  <c r="E495"/>
  <c r="E496"/>
  <c r="L11" i="58" s="1"/>
  <c r="P23" i="27"/>
  <c r="E7" i="55"/>
  <c r="E8"/>
  <c r="E9"/>
  <c r="E10"/>
  <c r="E11"/>
  <c r="E12"/>
  <c r="E13"/>
  <c r="E14"/>
  <c r="E15"/>
  <c r="B5" i="56" s="1"/>
  <c r="E18" i="55"/>
  <c r="E19"/>
  <c r="E20"/>
  <c r="E21"/>
  <c r="E22"/>
  <c r="E23"/>
  <c r="E24"/>
  <c r="E25"/>
  <c r="E26"/>
  <c r="B6" i="56" s="1"/>
  <c r="E29" i="55"/>
  <c r="E30"/>
  <c r="E31"/>
  <c r="E32"/>
  <c r="E33"/>
  <c r="E34"/>
  <c r="E35"/>
  <c r="E36"/>
  <c r="E37"/>
  <c r="B7" i="56" s="1"/>
  <c r="E40" i="55"/>
  <c r="E41"/>
  <c r="E42"/>
  <c r="E43"/>
  <c r="E44"/>
  <c r="E45"/>
  <c r="E46"/>
  <c r="E47"/>
  <c r="E48"/>
  <c r="B8" i="56"/>
  <c r="E51" i="55"/>
  <c r="E52"/>
  <c r="E53"/>
  <c r="E54"/>
  <c r="E55"/>
  <c r="E56"/>
  <c r="E57"/>
  <c r="E58"/>
  <c r="E59" s="1"/>
  <c r="B9" i="56" s="1"/>
  <c r="E62" i="55"/>
  <c r="E63"/>
  <c r="E64"/>
  <c r="E65"/>
  <c r="E66"/>
  <c r="E67"/>
  <c r="E68"/>
  <c r="E69"/>
  <c r="E70" s="1"/>
  <c r="B10" i="56" s="1"/>
  <c r="E73" i="55"/>
  <c r="E74"/>
  <c r="E75"/>
  <c r="E76"/>
  <c r="E77"/>
  <c r="E78"/>
  <c r="E79"/>
  <c r="E80"/>
  <c r="E81"/>
  <c r="B11" i="56"/>
  <c r="E90" i="55"/>
  <c r="E91"/>
  <c r="E92"/>
  <c r="E93"/>
  <c r="E94"/>
  <c r="E95"/>
  <c r="E96"/>
  <c r="E97"/>
  <c r="E98"/>
  <c r="D5" i="56"/>
  <c r="E101" i="55"/>
  <c r="E102"/>
  <c r="E103"/>
  <c r="E104"/>
  <c r="E105"/>
  <c r="E106"/>
  <c r="E107"/>
  <c r="E108"/>
  <c r="E109" s="1"/>
  <c r="D6" i="56" s="1"/>
  <c r="E112" i="55"/>
  <c r="E113"/>
  <c r="E114"/>
  <c r="E115"/>
  <c r="E116"/>
  <c r="E117"/>
  <c r="E118"/>
  <c r="E119"/>
  <c r="E120"/>
  <c r="D7" i="56" s="1"/>
  <c r="E123" i="55"/>
  <c r="E124"/>
  <c r="E125"/>
  <c r="E126"/>
  <c r="E127"/>
  <c r="E128"/>
  <c r="E129"/>
  <c r="E130"/>
  <c r="E131"/>
  <c r="D8" i="56" s="1"/>
  <c r="E134" i="55"/>
  <c r="E135"/>
  <c r="E136"/>
  <c r="E137"/>
  <c r="E138"/>
  <c r="E139"/>
  <c r="E140"/>
  <c r="E141"/>
  <c r="E142"/>
  <c r="D9" i="56"/>
  <c r="E145" i="55"/>
  <c r="E146"/>
  <c r="E147"/>
  <c r="E148"/>
  <c r="E149"/>
  <c r="E150"/>
  <c r="E151"/>
  <c r="E152"/>
  <c r="E153" s="1"/>
  <c r="D10" i="56" s="1"/>
  <c r="E156" i="55"/>
  <c r="E157"/>
  <c r="E158"/>
  <c r="E159"/>
  <c r="E160"/>
  <c r="E161"/>
  <c r="E162"/>
  <c r="E163"/>
  <c r="E164"/>
  <c r="D11" i="56" s="1"/>
  <c r="E173" i="55"/>
  <c r="E174"/>
  <c r="E175"/>
  <c r="E176"/>
  <c r="E177"/>
  <c r="E178"/>
  <c r="E179"/>
  <c r="E180"/>
  <c r="E181"/>
  <c r="F5" i="56"/>
  <c r="E184" i="55"/>
  <c r="E185"/>
  <c r="E186"/>
  <c r="E187"/>
  <c r="E188"/>
  <c r="E189"/>
  <c r="E190"/>
  <c r="E191"/>
  <c r="E192"/>
  <c r="F6" i="56" s="1"/>
  <c r="E195" i="55"/>
  <c r="E196"/>
  <c r="E197"/>
  <c r="E198"/>
  <c r="E199"/>
  <c r="E200"/>
  <c r="E201"/>
  <c r="E202"/>
  <c r="E203"/>
  <c r="F7" i="56" s="1"/>
  <c r="E206" i="55"/>
  <c r="E207"/>
  <c r="E208"/>
  <c r="E209"/>
  <c r="E210"/>
  <c r="E211"/>
  <c r="E212"/>
  <c r="E213"/>
  <c r="E214"/>
  <c r="F8" i="56"/>
  <c r="E217" i="55"/>
  <c r="E218"/>
  <c r="E219"/>
  <c r="E220"/>
  <c r="E221"/>
  <c r="E222"/>
  <c r="E223"/>
  <c r="E224"/>
  <c r="E225"/>
  <c r="F9" i="56" s="1"/>
  <c r="E228" i="55"/>
  <c r="E229"/>
  <c r="E230"/>
  <c r="E231"/>
  <c r="E232"/>
  <c r="E233"/>
  <c r="E234"/>
  <c r="E235"/>
  <c r="E236" s="1"/>
  <c r="F10" i="56" s="1"/>
  <c r="E239" i="55"/>
  <c r="E240"/>
  <c r="E241"/>
  <c r="E242"/>
  <c r="E243"/>
  <c r="E244"/>
  <c r="E245"/>
  <c r="E246"/>
  <c r="E247"/>
  <c r="F11" i="56" s="1"/>
  <c r="E256" i="55"/>
  <c r="E257"/>
  <c r="E258"/>
  <c r="E259"/>
  <c r="E260"/>
  <c r="E261"/>
  <c r="E262"/>
  <c r="E263"/>
  <c r="E264"/>
  <c r="H5" i="56"/>
  <c r="E267" i="55"/>
  <c r="E268"/>
  <c r="E269"/>
  <c r="E270"/>
  <c r="E271"/>
  <c r="E272"/>
  <c r="E273"/>
  <c r="E274"/>
  <c r="E275" s="1"/>
  <c r="H6" i="56" s="1"/>
  <c r="E278" i="55"/>
  <c r="E279"/>
  <c r="E280"/>
  <c r="E281"/>
  <c r="E282"/>
  <c r="E283"/>
  <c r="E284"/>
  <c r="E285"/>
  <c r="E286"/>
  <c r="H7" i="56"/>
  <c r="E289" i="55"/>
  <c r="E290"/>
  <c r="E291"/>
  <c r="E292"/>
  <c r="E293"/>
  <c r="E294"/>
  <c r="E295"/>
  <c r="E296"/>
  <c r="E297"/>
  <c r="H8" i="56"/>
  <c r="E300" i="55"/>
  <c r="E301"/>
  <c r="E302"/>
  <c r="E303"/>
  <c r="E304"/>
  <c r="E305"/>
  <c r="E306"/>
  <c r="E307"/>
  <c r="E308"/>
  <c r="H9" i="56" s="1"/>
  <c r="E311" i="55"/>
  <c r="E312"/>
  <c r="E313"/>
  <c r="E314"/>
  <c r="E315"/>
  <c r="E316"/>
  <c r="E317"/>
  <c r="E318"/>
  <c r="E319"/>
  <c r="H10" i="56" s="1"/>
  <c r="E322" i="55"/>
  <c r="E323"/>
  <c r="E324"/>
  <c r="E325"/>
  <c r="E326"/>
  <c r="E327"/>
  <c r="E328"/>
  <c r="E329"/>
  <c r="E330"/>
  <c r="H11" i="56" s="1"/>
  <c r="E339" i="55"/>
  <c r="E340"/>
  <c r="E341"/>
  <c r="E342"/>
  <c r="E343"/>
  <c r="E344"/>
  <c r="E345"/>
  <c r="E346"/>
  <c r="E347"/>
  <c r="J5" i="56"/>
  <c r="E350" i="55"/>
  <c r="E351"/>
  <c r="E352"/>
  <c r="E353"/>
  <c r="E354"/>
  <c r="E355"/>
  <c r="E356"/>
  <c r="E357"/>
  <c r="E358"/>
  <c r="J6" i="56" s="1"/>
  <c r="E361" i="55"/>
  <c r="E362"/>
  <c r="E363"/>
  <c r="E364"/>
  <c r="E365"/>
  <c r="E366"/>
  <c r="E367"/>
  <c r="E368"/>
  <c r="E369"/>
  <c r="J7" i="56" s="1"/>
  <c r="E372" i="55"/>
  <c r="E373"/>
  <c r="E374"/>
  <c r="E375"/>
  <c r="E376"/>
  <c r="E377"/>
  <c r="E378"/>
  <c r="E379"/>
  <c r="E380" s="1"/>
  <c r="J8" i="56" s="1"/>
  <c r="E383" i="55"/>
  <c r="E384"/>
  <c r="E385"/>
  <c r="E386"/>
  <c r="E387"/>
  <c r="E388"/>
  <c r="E389"/>
  <c r="E390"/>
  <c r="E391" s="1"/>
  <c r="J9" i="56" s="1"/>
  <c r="E394" i="55"/>
  <c r="E395"/>
  <c r="E396"/>
  <c r="E397"/>
  <c r="E398"/>
  <c r="E399"/>
  <c r="E400"/>
  <c r="E401"/>
  <c r="E402"/>
  <c r="J10" i="56"/>
  <c r="E405" i="55"/>
  <c r="E406"/>
  <c r="E407"/>
  <c r="E408"/>
  <c r="E409"/>
  <c r="E410"/>
  <c r="E411"/>
  <c r="E412"/>
  <c r="E413"/>
  <c r="J11" i="56"/>
  <c r="E422" i="55"/>
  <c r="E423"/>
  <c r="E424"/>
  <c r="E425"/>
  <c r="E426"/>
  <c r="E427"/>
  <c r="E428"/>
  <c r="E429"/>
  <c r="E430"/>
  <c r="L5" i="56" s="1"/>
  <c r="E433" i="55"/>
  <c r="E434"/>
  <c r="E435"/>
  <c r="E436"/>
  <c r="E437"/>
  <c r="E438"/>
  <c r="E439"/>
  <c r="E440"/>
  <c r="E441"/>
  <c r="L6" i="56" s="1"/>
  <c r="E444" i="55"/>
  <c r="E445"/>
  <c r="E446"/>
  <c r="E447"/>
  <c r="E448"/>
  <c r="E449"/>
  <c r="E450"/>
  <c r="E451"/>
  <c r="E452"/>
  <c r="L7" i="56" s="1"/>
  <c r="E455" i="55"/>
  <c r="E456"/>
  <c r="E457"/>
  <c r="E458"/>
  <c r="E459"/>
  <c r="E460"/>
  <c r="E461"/>
  <c r="E462"/>
  <c r="E463"/>
  <c r="L8" i="56" s="1"/>
  <c r="E466" i="55"/>
  <c r="E467"/>
  <c r="E468"/>
  <c r="E469"/>
  <c r="E470"/>
  <c r="E471"/>
  <c r="E472"/>
  <c r="E473"/>
  <c r="E474"/>
  <c r="L9" i="56" s="1"/>
  <c r="E477" i="55"/>
  <c r="E478"/>
  <c r="E479"/>
  <c r="E480"/>
  <c r="E481"/>
  <c r="E482"/>
  <c r="E483"/>
  <c r="E484"/>
  <c r="E485"/>
  <c r="L10" i="56" s="1"/>
  <c r="E488" i="55"/>
  <c r="E489"/>
  <c r="E490"/>
  <c r="E491"/>
  <c r="E492"/>
  <c r="E493"/>
  <c r="E494"/>
  <c r="E495"/>
  <c r="E496"/>
  <c r="L11" i="56" s="1"/>
  <c r="O23" i="27"/>
  <c r="E7" i="53"/>
  <c r="E8"/>
  <c r="E9"/>
  <c r="E10"/>
  <c r="E11"/>
  <c r="E12"/>
  <c r="E13"/>
  <c r="E14"/>
  <c r="E15"/>
  <c r="B5" i="54"/>
  <c r="E18" i="53"/>
  <c r="E19"/>
  <c r="E20"/>
  <c r="E21"/>
  <c r="E22"/>
  <c r="E23"/>
  <c r="E24"/>
  <c r="E25"/>
  <c r="E26"/>
  <c r="B6" i="54" s="1"/>
  <c r="E29" i="53"/>
  <c r="E30"/>
  <c r="E31"/>
  <c r="E32"/>
  <c r="E33"/>
  <c r="E34"/>
  <c r="E35"/>
  <c r="E36"/>
  <c r="E37"/>
  <c r="B7" i="54" s="1"/>
  <c r="E40" i="53"/>
  <c r="E41"/>
  <c r="E42"/>
  <c r="E43"/>
  <c r="E44"/>
  <c r="E45"/>
  <c r="E46"/>
  <c r="E47"/>
  <c r="E48"/>
  <c r="B8" i="54" s="1"/>
  <c r="E51" i="53"/>
  <c r="E52"/>
  <c r="E53"/>
  <c r="E54"/>
  <c r="E55"/>
  <c r="E56"/>
  <c r="E57"/>
  <c r="E58"/>
  <c r="E59"/>
  <c r="B9" i="54" s="1"/>
  <c r="E62" i="53"/>
  <c r="E63"/>
  <c r="E64"/>
  <c r="E65"/>
  <c r="E66"/>
  <c r="E67"/>
  <c r="E68"/>
  <c r="E69"/>
  <c r="E70"/>
  <c r="B10" i="54" s="1"/>
  <c r="E73" i="53"/>
  <c r="E74"/>
  <c r="E75"/>
  <c r="E76"/>
  <c r="E77"/>
  <c r="E78"/>
  <c r="E79"/>
  <c r="E80"/>
  <c r="E81"/>
  <c r="B11" i="54" s="1"/>
  <c r="E90" i="53"/>
  <c r="E91"/>
  <c r="E92"/>
  <c r="E93"/>
  <c r="E94"/>
  <c r="E95"/>
  <c r="E96"/>
  <c r="E97"/>
  <c r="E98" s="1"/>
  <c r="D5" i="54" s="1"/>
  <c r="E101" i="53"/>
  <c r="E102"/>
  <c r="E103"/>
  <c r="E104"/>
  <c r="E105"/>
  <c r="E106"/>
  <c r="E107"/>
  <c r="E108"/>
  <c r="E109" s="1"/>
  <c r="D6" i="54" s="1"/>
  <c r="E112" i="53"/>
  <c r="E113"/>
  <c r="E114"/>
  <c r="E115"/>
  <c r="E116"/>
  <c r="E117"/>
  <c r="E118"/>
  <c r="E119"/>
  <c r="E120" s="1"/>
  <c r="D7" i="54" s="1"/>
  <c r="E123" i="53"/>
  <c r="E124"/>
  <c r="E125"/>
  <c r="E126"/>
  <c r="E127"/>
  <c r="E128"/>
  <c r="E129"/>
  <c r="E130"/>
  <c r="E131" s="1"/>
  <c r="D8" i="54" s="1"/>
  <c r="E134" i="53"/>
  <c r="E135"/>
  <c r="E136"/>
  <c r="E137"/>
  <c r="E138"/>
  <c r="E139"/>
  <c r="E140"/>
  <c r="E141"/>
  <c r="E142" s="1"/>
  <c r="D9" i="54" s="1"/>
  <c r="E145" i="53"/>
  <c r="E146"/>
  <c r="E147"/>
  <c r="E148"/>
  <c r="E149"/>
  <c r="E150"/>
  <c r="E151"/>
  <c r="E152"/>
  <c r="E153" s="1"/>
  <c r="D10" i="54" s="1"/>
  <c r="E156" i="53"/>
  <c r="E157"/>
  <c r="E158"/>
  <c r="E159"/>
  <c r="E160"/>
  <c r="E161"/>
  <c r="E162"/>
  <c r="E163"/>
  <c r="E164"/>
  <c r="D11" i="54" s="1"/>
  <c r="E173" i="53"/>
  <c r="E174"/>
  <c r="E175"/>
  <c r="E176"/>
  <c r="E177"/>
  <c r="E178"/>
  <c r="E179"/>
  <c r="E180"/>
  <c r="E181" s="1"/>
  <c r="F5" i="54" s="1"/>
  <c r="E184" i="53"/>
  <c r="E185"/>
  <c r="E186"/>
  <c r="E187"/>
  <c r="E188"/>
  <c r="E189"/>
  <c r="E190"/>
  <c r="E191"/>
  <c r="E192" s="1"/>
  <c r="F6" i="54" s="1"/>
  <c r="E195" i="53"/>
  <c r="E196"/>
  <c r="E197"/>
  <c r="E198"/>
  <c r="E199"/>
  <c r="E200"/>
  <c r="E201"/>
  <c r="E202"/>
  <c r="E203" s="1"/>
  <c r="F7" i="54" s="1"/>
  <c r="E206" i="53"/>
  <c r="E207"/>
  <c r="E208"/>
  <c r="E209"/>
  <c r="E210"/>
  <c r="E211"/>
  <c r="E212"/>
  <c r="E213"/>
  <c r="E214"/>
  <c r="F8" i="54"/>
  <c r="E217" i="53"/>
  <c r="E218"/>
  <c r="E219"/>
  <c r="E220"/>
  <c r="E221"/>
  <c r="E222"/>
  <c r="E223"/>
  <c r="E224"/>
  <c r="E225" s="1"/>
  <c r="F9" i="54" s="1"/>
  <c r="E228" i="53"/>
  <c r="E229"/>
  <c r="E230"/>
  <c r="E231"/>
  <c r="E232"/>
  <c r="E233"/>
  <c r="E234"/>
  <c r="E235"/>
  <c r="E236" s="1"/>
  <c r="F10" i="54" s="1"/>
  <c r="E239" i="53"/>
  <c r="E240"/>
  <c r="E241"/>
  <c r="E242"/>
  <c r="E243"/>
  <c r="E244"/>
  <c r="E245"/>
  <c r="E246"/>
  <c r="E247" s="1"/>
  <c r="F11" i="54" s="1"/>
  <c r="E256" i="53"/>
  <c r="E257"/>
  <c r="E258"/>
  <c r="E259"/>
  <c r="E260"/>
  <c r="E261"/>
  <c r="E262"/>
  <c r="E263"/>
  <c r="E264"/>
  <c r="H5" i="54"/>
  <c r="E267" i="53"/>
  <c r="E268"/>
  <c r="E269"/>
  <c r="E270"/>
  <c r="E271"/>
  <c r="E272"/>
  <c r="E273"/>
  <c r="E274"/>
  <c r="E275"/>
  <c r="H6" i="54" s="1"/>
  <c r="E278" i="53"/>
  <c r="E279"/>
  <c r="E280"/>
  <c r="E281"/>
  <c r="E282"/>
  <c r="E283"/>
  <c r="E284"/>
  <c r="E285"/>
  <c r="E286"/>
  <c r="H7" i="54"/>
  <c r="E289" i="53"/>
  <c r="E290"/>
  <c r="E291"/>
  <c r="E292"/>
  <c r="E293"/>
  <c r="E294"/>
  <c r="E295"/>
  <c r="E296"/>
  <c r="E297"/>
  <c r="H8" i="54" s="1"/>
  <c r="E300" i="53"/>
  <c r="E301"/>
  <c r="E302"/>
  <c r="E303"/>
  <c r="E304"/>
  <c r="E305"/>
  <c r="E306"/>
  <c r="E307"/>
  <c r="E308"/>
  <c r="H9" i="54" s="1"/>
  <c r="E311" i="53"/>
  <c r="E312"/>
  <c r="E313"/>
  <c r="E314"/>
  <c r="E315"/>
  <c r="E316"/>
  <c r="E317"/>
  <c r="E318"/>
  <c r="E319"/>
  <c r="H10" i="54" s="1"/>
  <c r="E322" i="53"/>
  <c r="E323"/>
  <c r="E324"/>
  <c r="E325"/>
  <c r="E326"/>
  <c r="E327"/>
  <c r="E328"/>
  <c r="E329"/>
  <c r="E330"/>
  <c r="H11" i="54" s="1"/>
  <c r="E339" i="53"/>
  <c r="E340"/>
  <c r="E341"/>
  <c r="E342"/>
  <c r="E343"/>
  <c r="E344"/>
  <c r="E345"/>
  <c r="E346"/>
  <c r="E347" s="1"/>
  <c r="J5" i="54" s="1"/>
  <c r="E350" i="53"/>
  <c r="E351"/>
  <c r="E352"/>
  <c r="E353"/>
  <c r="E354"/>
  <c r="E355"/>
  <c r="E356"/>
  <c r="E357"/>
  <c r="E358"/>
  <c r="J6" i="54" s="1"/>
  <c r="E361" i="53"/>
  <c r="E362"/>
  <c r="E363"/>
  <c r="E364"/>
  <c r="E365"/>
  <c r="E366"/>
  <c r="E367"/>
  <c r="E368"/>
  <c r="E369"/>
  <c r="J7" i="54" s="1"/>
  <c r="E372" i="53"/>
  <c r="E373"/>
  <c r="E374"/>
  <c r="E375"/>
  <c r="E376"/>
  <c r="E377"/>
  <c r="E378"/>
  <c r="E379"/>
  <c r="E380"/>
  <c r="J8" i="54" s="1"/>
  <c r="E383" i="53"/>
  <c r="E384"/>
  <c r="E385"/>
  <c r="E386"/>
  <c r="E387"/>
  <c r="E388"/>
  <c r="E389"/>
  <c r="E390"/>
  <c r="E391"/>
  <c r="J9" i="54" s="1"/>
  <c r="E394" i="53"/>
  <c r="E395"/>
  <c r="E396"/>
  <c r="E397"/>
  <c r="E398"/>
  <c r="E399"/>
  <c r="E400"/>
  <c r="E401"/>
  <c r="E402"/>
  <c r="J10" i="54" s="1"/>
  <c r="E405" i="53"/>
  <c r="E406"/>
  <c r="E407"/>
  <c r="E408"/>
  <c r="E409"/>
  <c r="E410"/>
  <c r="E411"/>
  <c r="E412"/>
  <c r="E413"/>
  <c r="J11" i="54" s="1"/>
  <c r="E422" i="53"/>
  <c r="E423"/>
  <c r="E424"/>
  <c r="E425"/>
  <c r="E426"/>
  <c r="E427"/>
  <c r="E428"/>
  <c r="E429"/>
  <c r="E430" s="1"/>
  <c r="L5" i="54" s="1"/>
  <c r="E433" i="53"/>
  <c r="E434"/>
  <c r="E435"/>
  <c r="E436"/>
  <c r="E437"/>
  <c r="E438"/>
  <c r="E439"/>
  <c r="E440"/>
  <c r="E441"/>
  <c r="L6" i="54" s="1"/>
  <c r="E444" i="53"/>
  <c r="E445"/>
  <c r="E446"/>
  <c r="E447"/>
  <c r="E448"/>
  <c r="E449"/>
  <c r="E450"/>
  <c r="E451"/>
  <c r="E452"/>
  <c r="L7" i="54" s="1"/>
  <c r="E455" i="53"/>
  <c r="E456"/>
  <c r="E457"/>
  <c r="E458"/>
  <c r="E459"/>
  <c r="E460"/>
  <c r="E461"/>
  <c r="E462"/>
  <c r="E463"/>
  <c r="L8" i="54" s="1"/>
  <c r="E466" i="53"/>
  <c r="E467"/>
  <c r="E468"/>
  <c r="E469"/>
  <c r="E470"/>
  <c r="E471"/>
  <c r="E472"/>
  <c r="E473"/>
  <c r="E474"/>
  <c r="L9" i="54" s="1"/>
  <c r="E477" i="53"/>
  <c r="E478"/>
  <c r="E479"/>
  <c r="E480"/>
  <c r="E481"/>
  <c r="E482"/>
  <c r="E483"/>
  <c r="E484"/>
  <c r="E485"/>
  <c r="L10" i="54" s="1"/>
  <c r="E488" i="53"/>
  <c r="E489"/>
  <c r="E490"/>
  <c r="E491"/>
  <c r="E492"/>
  <c r="E493"/>
  <c r="E494"/>
  <c r="E495"/>
  <c r="E496"/>
  <c r="L11" i="54" s="1"/>
  <c r="N23" i="27"/>
  <c r="E7" i="51"/>
  <c r="E8"/>
  <c r="E9"/>
  <c r="E10"/>
  <c r="E11"/>
  <c r="E12"/>
  <c r="E13"/>
  <c r="E14"/>
  <c r="E15"/>
  <c r="B5" i="52" s="1"/>
  <c r="E18" i="51"/>
  <c r="E19"/>
  <c r="E20"/>
  <c r="E21"/>
  <c r="E22"/>
  <c r="E23"/>
  <c r="E24"/>
  <c r="E25"/>
  <c r="E26"/>
  <c r="B6" i="52" s="1"/>
  <c r="E29" i="51"/>
  <c r="E30"/>
  <c r="E31"/>
  <c r="E32"/>
  <c r="E33"/>
  <c r="E34"/>
  <c r="E35"/>
  <c r="E36"/>
  <c r="E37"/>
  <c r="B7" i="52" s="1"/>
  <c r="E40" i="51"/>
  <c r="E41"/>
  <c r="E42"/>
  <c r="E43"/>
  <c r="E44"/>
  <c r="E45"/>
  <c r="E46"/>
  <c r="E47"/>
  <c r="E48"/>
  <c r="B8" i="52" s="1"/>
  <c r="E51" i="51"/>
  <c r="E52"/>
  <c r="E53"/>
  <c r="E54"/>
  <c r="E55"/>
  <c r="E56"/>
  <c r="E57"/>
  <c r="E58"/>
  <c r="E59"/>
  <c r="B9" i="52" s="1"/>
  <c r="E62" i="51"/>
  <c r="E63"/>
  <c r="E64"/>
  <c r="E65"/>
  <c r="E66"/>
  <c r="E67"/>
  <c r="E68"/>
  <c r="E69"/>
  <c r="E70"/>
  <c r="B10" i="52" s="1"/>
  <c r="E73" i="51"/>
  <c r="E74"/>
  <c r="E75"/>
  <c r="E76"/>
  <c r="E77"/>
  <c r="E78"/>
  <c r="E79"/>
  <c r="E80"/>
  <c r="E81"/>
  <c r="B11" i="52" s="1"/>
  <c r="E90" i="51"/>
  <c r="E91"/>
  <c r="E92"/>
  <c r="E93"/>
  <c r="E94"/>
  <c r="E95"/>
  <c r="E98" s="1"/>
  <c r="D5" i="52" s="1"/>
  <c r="E96" i="51"/>
  <c r="E97"/>
  <c r="E101"/>
  <c r="E102"/>
  <c r="E103"/>
  <c r="E104"/>
  <c r="E105"/>
  <c r="E106"/>
  <c r="E107"/>
  <c r="E108"/>
  <c r="E109" s="1"/>
  <c r="D6" i="52" s="1"/>
  <c r="E112" i="51"/>
  <c r="E113"/>
  <c r="E114"/>
  <c r="E115"/>
  <c r="E116"/>
  <c r="E117"/>
  <c r="E118"/>
  <c r="E119"/>
  <c r="E120"/>
  <c r="D7" i="52"/>
  <c r="E123" i="51"/>
  <c r="E124"/>
  <c r="E125"/>
  <c r="E126"/>
  <c r="E127"/>
  <c r="E128"/>
  <c r="E129"/>
  <c r="E130"/>
  <c r="E131"/>
  <c r="D8" i="52" s="1"/>
  <c r="E134" i="51"/>
  <c r="E135"/>
  <c r="E136"/>
  <c r="E137"/>
  <c r="E138"/>
  <c r="E139"/>
  <c r="E140"/>
  <c r="E141"/>
  <c r="E142"/>
  <c r="D9" i="52" s="1"/>
  <c r="E145" i="51"/>
  <c r="E146"/>
  <c r="E147"/>
  <c r="E148"/>
  <c r="E149"/>
  <c r="E150"/>
  <c r="E151"/>
  <c r="E152"/>
  <c r="E153"/>
  <c r="D10" i="52" s="1"/>
  <c r="E156" i="51"/>
  <c r="E157"/>
  <c r="E158"/>
  <c r="E159"/>
  <c r="E160"/>
  <c r="E161"/>
  <c r="E162"/>
  <c r="E163"/>
  <c r="E164"/>
  <c r="D11" i="52" s="1"/>
  <c r="E173" i="51"/>
  <c r="E174"/>
  <c r="E175"/>
  <c r="E176"/>
  <c r="E177"/>
  <c r="E178"/>
  <c r="E179"/>
  <c r="E180"/>
  <c r="E181"/>
  <c r="F5" i="52"/>
  <c r="E184" i="51"/>
  <c r="E185"/>
  <c r="E186"/>
  <c r="E187"/>
  <c r="E188"/>
  <c r="E189"/>
  <c r="E190"/>
  <c r="E191"/>
  <c r="E192"/>
  <c r="F6" i="52"/>
  <c r="E195" i="51"/>
  <c r="E196"/>
  <c r="E197"/>
  <c r="E198"/>
  <c r="E199"/>
  <c r="E200"/>
  <c r="E201"/>
  <c r="E202"/>
  <c r="E203" s="1"/>
  <c r="F7" i="52" s="1"/>
  <c r="E206" i="51"/>
  <c r="E207"/>
  <c r="E208"/>
  <c r="E209"/>
  <c r="E210"/>
  <c r="E211"/>
  <c r="E212"/>
  <c r="E213"/>
  <c r="E214"/>
  <c r="F8" i="52" s="1"/>
  <c r="E217" i="51"/>
  <c r="E218"/>
  <c r="E219"/>
  <c r="E220"/>
  <c r="E221"/>
  <c r="E222"/>
  <c r="E223"/>
  <c r="E224"/>
  <c r="E225"/>
  <c r="F9" i="52" s="1"/>
  <c r="E228" i="51"/>
  <c r="E229"/>
  <c r="E230"/>
  <c r="E231"/>
  <c r="E232"/>
  <c r="E233"/>
  <c r="E234"/>
  <c r="E235"/>
  <c r="E236"/>
  <c r="F10" i="52" s="1"/>
  <c r="E239" i="51"/>
  <c r="E240"/>
  <c r="E241"/>
  <c r="E242"/>
  <c r="E243"/>
  <c r="E244"/>
  <c r="E245"/>
  <c r="E246"/>
  <c r="E247"/>
  <c r="F11" i="52" s="1"/>
  <c r="E256" i="51"/>
  <c r="E257"/>
  <c r="E258"/>
  <c r="E259"/>
  <c r="E260"/>
  <c r="E261"/>
  <c r="E262"/>
  <c r="E263"/>
  <c r="E264"/>
  <c r="H5" i="52"/>
  <c r="E267" i="51"/>
  <c r="E268"/>
  <c r="E269"/>
  <c r="E270"/>
  <c r="E271"/>
  <c r="E272"/>
  <c r="E273"/>
  <c r="E274"/>
  <c r="E275" s="1"/>
  <c r="H6" i="52" s="1"/>
  <c r="E278" i="51"/>
  <c r="E279"/>
  <c r="E280"/>
  <c r="E281"/>
  <c r="E282"/>
  <c r="E283"/>
  <c r="E284"/>
  <c r="E285"/>
  <c r="E286" s="1"/>
  <c r="H7" i="52" s="1"/>
  <c r="E289" i="51"/>
  <c r="E290"/>
  <c r="E291"/>
  <c r="E292"/>
  <c r="E293"/>
  <c r="E294"/>
  <c r="E295"/>
  <c r="E296"/>
  <c r="E297"/>
  <c r="H8" i="52" s="1"/>
  <c r="E300" i="51"/>
  <c r="E301"/>
  <c r="E302"/>
  <c r="E303"/>
  <c r="E304"/>
  <c r="E305"/>
  <c r="E306"/>
  <c r="E307"/>
  <c r="E308"/>
  <c r="H9" i="52" s="1"/>
  <c r="E311" i="51"/>
  <c r="E312"/>
  <c r="E313"/>
  <c r="E314"/>
  <c r="E315"/>
  <c r="E316"/>
  <c r="E317"/>
  <c r="E318"/>
  <c r="E319"/>
  <c r="H10" i="52" s="1"/>
  <c r="E322" i="51"/>
  <c r="E323"/>
  <c r="E324"/>
  <c r="E325"/>
  <c r="E326"/>
  <c r="E327"/>
  <c r="E328"/>
  <c r="E329"/>
  <c r="E330"/>
  <c r="H11" i="52" s="1"/>
  <c r="E339" i="51"/>
  <c r="E340"/>
  <c r="E341"/>
  <c r="E342"/>
  <c r="E343"/>
  <c r="E344"/>
  <c r="E345"/>
  <c r="E346"/>
  <c r="E347" s="1"/>
  <c r="J5" i="52" s="1"/>
  <c r="E350" i="51"/>
  <c r="E351"/>
  <c r="E352"/>
  <c r="E353"/>
  <c r="E354"/>
  <c r="E355"/>
  <c r="E356"/>
  <c r="E357"/>
  <c r="E358" s="1"/>
  <c r="J6" i="52" s="1"/>
  <c r="E361" i="51"/>
  <c r="E362"/>
  <c r="E363"/>
  <c r="E364"/>
  <c r="E365"/>
  <c r="E366"/>
  <c r="E367"/>
  <c r="E368"/>
  <c r="E369"/>
  <c r="J7" i="52"/>
  <c r="E372" i="51"/>
  <c r="E373"/>
  <c r="E374"/>
  <c r="E375"/>
  <c r="E376"/>
  <c r="E377"/>
  <c r="E378"/>
  <c r="E379"/>
  <c r="E380"/>
  <c r="J8" i="52" s="1"/>
  <c r="E383" i="51"/>
  <c r="E384"/>
  <c r="E385"/>
  <c r="E386"/>
  <c r="E387"/>
  <c r="E388"/>
  <c r="E389"/>
  <c r="E390"/>
  <c r="E391"/>
  <c r="J9" i="52" s="1"/>
  <c r="E394" i="51"/>
  <c r="E395"/>
  <c r="E396"/>
  <c r="E397"/>
  <c r="E398"/>
  <c r="E399"/>
  <c r="E400"/>
  <c r="E401"/>
  <c r="E402"/>
  <c r="J10" i="52" s="1"/>
  <c r="E405" i="51"/>
  <c r="E406"/>
  <c r="E407"/>
  <c r="E408"/>
  <c r="E409"/>
  <c r="E410"/>
  <c r="E411"/>
  <c r="E412"/>
  <c r="E413"/>
  <c r="J11" i="52" s="1"/>
  <c r="E422" i="51"/>
  <c r="E423"/>
  <c r="E430" s="1"/>
  <c r="L5" i="52" s="1"/>
  <c r="E424" i="51"/>
  <c r="E425"/>
  <c r="E426"/>
  <c r="E427"/>
  <c r="E428"/>
  <c r="E429"/>
  <c r="E433"/>
  <c r="E434"/>
  <c r="E441" s="1"/>
  <c r="L6" i="52" s="1"/>
  <c r="E435" i="51"/>
  <c r="E436"/>
  <c r="E437"/>
  <c r="E438"/>
  <c r="E439"/>
  <c r="E440"/>
  <c r="E444"/>
  <c r="E445"/>
  <c r="E452" s="1"/>
  <c r="L7" i="52" s="1"/>
  <c r="E446" i="51"/>
  <c r="E447"/>
  <c r="E448"/>
  <c r="E449"/>
  <c r="E450"/>
  <c r="E451"/>
  <c r="E455"/>
  <c r="E456"/>
  <c r="E463" s="1"/>
  <c r="L8" i="52" s="1"/>
  <c r="E457" i="51"/>
  <c r="E458"/>
  <c r="E459"/>
  <c r="E460"/>
  <c r="E461"/>
  <c r="E462"/>
  <c r="E466"/>
  <c r="E467"/>
  <c r="E474" s="1"/>
  <c r="L9" i="52" s="1"/>
  <c r="E468" i="51"/>
  <c r="E469"/>
  <c r="E470"/>
  <c r="E471"/>
  <c r="E472"/>
  <c r="E473"/>
  <c r="E477"/>
  <c r="E478"/>
  <c r="E485" s="1"/>
  <c r="L10" i="52" s="1"/>
  <c r="E479" i="51"/>
  <c r="E480"/>
  <c r="E481"/>
  <c r="E482"/>
  <c r="E483"/>
  <c r="E484"/>
  <c r="E488"/>
  <c r="E489"/>
  <c r="E496" s="1"/>
  <c r="L11" i="52" s="1"/>
  <c r="E490" i="51"/>
  <c r="E491"/>
  <c r="E492"/>
  <c r="E493"/>
  <c r="E494"/>
  <c r="E495"/>
  <c r="M23" i="27"/>
  <c r="E7" i="49"/>
  <c r="E8"/>
  <c r="E9"/>
  <c r="E10"/>
  <c r="E11"/>
  <c r="E12"/>
  <c r="E13"/>
  <c r="E14"/>
  <c r="E15"/>
  <c r="B5" i="50" s="1"/>
  <c r="E18" i="49"/>
  <c r="E19"/>
  <c r="E20"/>
  <c r="E21"/>
  <c r="E22"/>
  <c r="E23"/>
  <c r="E24"/>
  <c r="E25"/>
  <c r="E26"/>
  <c r="B6" i="50" s="1"/>
  <c r="E29" i="49"/>
  <c r="E30"/>
  <c r="E31"/>
  <c r="E32"/>
  <c r="E33"/>
  <c r="E34"/>
  <c r="E35"/>
  <c r="E36"/>
  <c r="E37"/>
  <c r="B7" i="50" s="1"/>
  <c r="E40" i="49"/>
  <c r="E41"/>
  <c r="E42"/>
  <c r="E43"/>
  <c r="E44"/>
  <c r="E45"/>
  <c r="E46"/>
  <c r="E47"/>
  <c r="E48"/>
  <c r="B8" i="50" s="1"/>
  <c r="E51" i="49"/>
  <c r="E52"/>
  <c r="E53"/>
  <c r="E54"/>
  <c r="E55"/>
  <c r="E56"/>
  <c r="E57"/>
  <c r="E58"/>
  <c r="E59"/>
  <c r="B9" i="50" s="1"/>
  <c r="E62" i="49"/>
  <c r="E63"/>
  <c r="E64"/>
  <c r="E65"/>
  <c r="E66"/>
  <c r="E67"/>
  <c r="E68"/>
  <c r="E69"/>
  <c r="E70"/>
  <c r="B10" i="50" s="1"/>
  <c r="E73" i="49"/>
  <c r="E74"/>
  <c r="E75"/>
  <c r="E76"/>
  <c r="E77"/>
  <c r="E78"/>
  <c r="E79"/>
  <c r="E80"/>
  <c r="E81"/>
  <c r="B11" i="50" s="1"/>
  <c r="E90" i="49"/>
  <c r="E91"/>
  <c r="E98" s="1"/>
  <c r="D5" i="50" s="1"/>
  <c r="E92" i="49"/>
  <c r="E93"/>
  <c r="E94"/>
  <c r="E95"/>
  <c r="E96"/>
  <c r="E97"/>
  <c r="E101"/>
  <c r="E102"/>
  <c r="E109" s="1"/>
  <c r="D6" i="50" s="1"/>
  <c r="E103" i="49"/>
  <c r="E104"/>
  <c r="E105"/>
  <c r="E106"/>
  <c r="E107"/>
  <c r="E108"/>
  <c r="E112"/>
  <c r="E113"/>
  <c r="E120" s="1"/>
  <c r="D7" i="50" s="1"/>
  <c r="E114" i="49"/>
  <c r="E115"/>
  <c r="E116"/>
  <c r="E117"/>
  <c r="E118"/>
  <c r="E119"/>
  <c r="E123"/>
  <c r="E124"/>
  <c r="E131" s="1"/>
  <c r="D8" i="50" s="1"/>
  <c r="E125" i="49"/>
  <c r="E126"/>
  <c r="E127"/>
  <c r="E128"/>
  <c r="E129"/>
  <c r="E130"/>
  <c r="E134"/>
  <c r="E135"/>
  <c r="E136"/>
  <c r="E137"/>
  <c r="E142" s="1"/>
  <c r="D9" i="50" s="1"/>
  <c r="E138" i="49"/>
  <c r="E139"/>
  <c r="E140"/>
  <c r="E141"/>
  <c r="E145"/>
  <c r="E146"/>
  <c r="E147"/>
  <c r="E148"/>
  <c r="E149"/>
  <c r="E150"/>
  <c r="E153" s="1"/>
  <c r="D10" i="50" s="1"/>
  <c r="E151" i="49"/>
  <c r="E152"/>
  <c r="E156"/>
  <c r="E157"/>
  <c r="E158"/>
  <c r="E159"/>
  <c r="E160"/>
  <c r="E161"/>
  <c r="E164" s="1"/>
  <c r="D11" i="50" s="1"/>
  <c r="E162" i="49"/>
  <c r="E163"/>
  <c r="E173"/>
  <c r="E174"/>
  <c r="E175"/>
  <c r="E176"/>
  <c r="E177"/>
  <c r="E178"/>
  <c r="E179"/>
  <c r="E180"/>
  <c r="E181"/>
  <c r="F5" i="50" s="1"/>
  <c r="E184" i="49"/>
  <c r="E185"/>
  <c r="E186"/>
  <c r="E187"/>
  <c r="E188"/>
  <c r="E189"/>
  <c r="E190"/>
  <c r="E191"/>
  <c r="E192"/>
  <c r="F6" i="50" s="1"/>
  <c r="E195" i="49"/>
  <c r="E196"/>
  <c r="E197"/>
  <c r="E198"/>
  <c r="E199"/>
  <c r="E200"/>
  <c r="E201"/>
  <c r="E202"/>
  <c r="E203"/>
  <c r="F7" i="50" s="1"/>
  <c r="E206" i="49"/>
  <c r="E207"/>
  <c r="E208"/>
  <c r="E209"/>
  <c r="E210"/>
  <c r="E211"/>
  <c r="E212"/>
  <c r="E213"/>
  <c r="E214"/>
  <c r="F8" i="50" s="1"/>
  <c r="E217" i="49"/>
  <c r="E218"/>
  <c r="E219"/>
  <c r="E220"/>
  <c r="E221"/>
  <c r="E222"/>
  <c r="E223"/>
  <c r="E224"/>
  <c r="E225"/>
  <c r="F9" i="50" s="1"/>
  <c r="E228" i="49"/>
  <c r="E229"/>
  <c r="E230"/>
  <c r="E231"/>
  <c r="E232"/>
  <c r="E233"/>
  <c r="E234"/>
  <c r="E235"/>
  <c r="E236"/>
  <c r="F10" i="50" s="1"/>
  <c r="E239" i="49"/>
  <c r="E240"/>
  <c r="E241"/>
  <c r="E242"/>
  <c r="E243"/>
  <c r="E244"/>
  <c r="E245"/>
  <c r="E246"/>
  <c r="E247"/>
  <c r="F11" i="50" s="1"/>
  <c r="E256" i="49"/>
  <c r="E257"/>
  <c r="E258"/>
  <c r="E259"/>
  <c r="E260"/>
  <c r="E261"/>
  <c r="E262"/>
  <c r="E263"/>
  <c r="E264" s="1"/>
  <c r="H5" i="50" s="1"/>
  <c r="E267" i="49"/>
  <c r="E268"/>
  <c r="E269"/>
  <c r="E270"/>
  <c r="E271"/>
  <c r="E272"/>
  <c r="E273"/>
  <c r="E274"/>
  <c r="E275" s="1"/>
  <c r="H6" i="50" s="1"/>
  <c r="E278" i="49"/>
  <c r="E279"/>
  <c r="E280"/>
  <c r="E281"/>
  <c r="E282"/>
  <c r="E283"/>
  <c r="E284"/>
  <c r="E285"/>
  <c r="E286"/>
  <c r="H7" i="50"/>
  <c r="E289" i="49"/>
  <c r="E290"/>
  <c r="E291"/>
  <c r="E292"/>
  <c r="E293"/>
  <c r="E294"/>
  <c r="E295"/>
  <c r="E296"/>
  <c r="E297"/>
  <c r="H8" i="50" s="1"/>
  <c r="E300" i="49"/>
  <c r="E301"/>
  <c r="E302"/>
  <c r="E303"/>
  <c r="E304"/>
  <c r="E305"/>
  <c r="E306"/>
  <c r="E307"/>
  <c r="E308"/>
  <c r="H9" i="50" s="1"/>
  <c r="E311" i="49"/>
  <c r="E312"/>
  <c r="E313"/>
  <c r="E314"/>
  <c r="E315"/>
  <c r="E316"/>
  <c r="E317"/>
  <c r="E318"/>
  <c r="E319"/>
  <c r="H10" i="50" s="1"/>
  <c r="E322" i="49"/>
  <c r="E323"/>
  <c r="E324"/>
  <c r="E325"/>
  <c r="E326"/>
  <c r="E327"/>
  <c r="E328"/>
  <c r="E329"/>
  <c r="E330"/>
  <c r="H11" i="50" s="1"/>
  <c r="E339" i="49"/>
  <c r="E340"/>
  <c r="E341"/>
  <c r="E342"/>
  <c r="E343"/>
  <c r="E344"/>
  <c r="E345"/>
  <c r="E346"/>
  <c r="E347"/>
  <c r="J5" i="50" s="1"/>
  <c r="E350" i="49"/>
  <c r="E351"/>
  <c r="E352"/>
  <c r="E353"/>
  <c r="E354"/>
  <c r="E355"/>
  <c r="E356"/>
  <c r="E357"/>
  <c r="E358"/>
  <c r="J6" i="50" s="1"/>
  <c r="E361" i="49"/>
  <c r="E362"/>
  <c r="E363"/>
  <c r="E364"/>
  <c r="E365"/>
  <c r="E366"/>
  <c r="E367"/>
  <c r="E368"/>
  <c r="E369"/>
  <c r="J7" i="50"/>
  <c r="E372" i="49"/>
  <c r="E373"/>
  <c r="E374"/>
  <c r="E375"/>
  <c r="E376"/>
  <c r="E377"/>
  <c r="E378"/>
  <c r="E379"/>
  <c r="E380"/>
  <c r="J8" i="50" s="1"/>
  <c r="E383" i="49"/>
  <c r="E384"/>
  <c r="E385"/>
  <c r="E386"/>
  <c r="E387"/>
  <c r="E388"/>
  <c r="E389"/>
  <c r="E390"/>
  <c r="E391"/>
  <c r="J9" i="50" s="1"/>
  <c r="E394" i="49"/>
  <c r="E395"/>
  <c r="E396"/>
  <c r="E397"/>
  <c r="E398"/>
  <c r="E399"/>
  <c r="E400"/>
  <c r="E401"/>
  <c r="E402"/>
  <c r="J10" i="50" s="1"/>
  <c r="E405" i="49"/>
  <c r="E406"/>
  <c r="E407"/>
  <c r="E408"/>
  <c r="E409"/>
  <c r="E410"/>
  <c r="E411"/>
  <c r="E412"/>
  <c r="E413"/>
  <c r="J11" i="50" s="1"/>
  <c r="E422" i="49"/>
  <c r="E423"/>
  <c r="E424"/>
  <c r="E425"/>
  <c r="E426"/>
  <c r="E427"/>
  <c r="E428"/>
  <c r="E429"/>
  <c r="E430" s="1"/>
  <c r="L5" i="50" s="1"/>
  <c r="E433" i="49"/>
  <c r="E434"/>
  <c r="E435"/>
  <c r="E436"/>
  <c r="E437"/>
  <c r="E438"/>
  <c r="E439"/>
  <c r="E440"/>
  <c r="E441"/>
  <c r="L6" i="50" s="1"/>
  <c r="E444" i="49"/>
  <c r="E445"/>
  <c r="E446"/>
  <c r="E447"/>
  <c r="E448"/>
  <c r="E449"/>
  <c r="E450"/>
  <c r="E451"/>
  <c r="E452"/>
  <c r="L7" i="50" s="1"/>
  <c r="E455" i="49"/>
  <c r="E456"/>
  <c r="E457"/>
  <c r="E458"/>
  <c r="E459"/>
  <c r="E460"/>
  <c r="E461"/>
  <c r="E462"/>
  <c r="E463"/>
  <c r="L8" i="50" s="1"/>
  <c r="E466" i="49"/>
  <c r="E467"/>
  <c r="E468"/>
  <c r="E469"/>
  <c r="E470"/>
  <c r="E471"/>
  <c r="E472"/>
  <c r="E473"/>
  <c r="E474"/>
  <c r="L9" i="50" s="1"/>
  <c r="E477" i="49"/>
  <c r="E478"/>
  <c r="E479"/>
  <c r="E480"/>
  <c r="E481"/>
  <c r="E482"/>
  <c r="E483"/>
  <c r="E484"/>
  <c r="E485"/>
  <c r="L10" i="50" s="1"/>
  <c r="E488" i="49"/>
  <c r="E489"/>
  <c r="E490"/>
  <c r="E491"/>
  <c r="E492"/>
  <c r="E493"/>
  <c r="E494"/>
  <c r="E495"/>
  <c r="E496"/>
  <c r="L11" i="50" s="1"/>
  <c r="L23" i="27"/>
  <c r="U43"/>
  <c r="T43"/>
  <c r="S43"/>
  <c r="R43"/>
  <c r="Q43"/>
  <c r="P43"/>
  <c r="O43"/>
  <c r="N43"/>
  <c r="M43"/>
  <c r="L43"/>
  <c r="B42"/>
  <c r="C42"/>
  <c r="E42"/>
  <c r="F42"/>
  <c r="V41"/>
  <c r="V40"/>
  <c r="V39"/>
  <c r="V38"/>
  <c r="V37"/>
  <c r="V36"/>
  <c r="V35"/>
  <c r="V34"/>
  <c r="V33"/>
  <c r="V32"/>
  <c r="V31"/>
  <c r="V30"/>
  <c r="V29"/>
  <c r="V28"/>
  <c r="V27"/>
  <c r="V26"/>
  <c r="U24"/>
  <c r="T24"/>
  <c r="S24"/>
  <c r="R24"/>
  <c r="Q24"/>
  <c r="P24"/>
  <c r="O24"/>
  <c r="N24"/>
  <c r="M24"/>
  <c r="L24"/>
  <c r="C23"/>
  <c r="D23"/>
  <c r="E23"/>
  <c r="F23"/>
  <c r="G23"/>
  <c r="H23"/>
  <c r="I23"/>
  <c r="J23"/>
  <c r="K23"/>
  <c r="V22"/>
  <c r="V21"/>
  <c r="V20"/>
  <c r="V19"/>
  <c r="V18"/>
  <c r="V17"/>
  <c r="V16"/>
  <c r="V15"/>
  <c r="V14"/>
  <c r="V13"/>
  <c r="V12"/>
  <c r="V11"/>
  <c r="V10"/>
  <c r="V9"/>
  <c r="V8"/>
  <c r="V7"/>
  <c r="V6"/>
  <c r="U4"/>
  <c r="T4"/>
  <c r="S4"/>
  <c r="R4"/>
  <c r="Q4"/>
  <c r="P4"/>
  <c r="O4"/>
  <c r="N4"/>
  <c r="M4"/>
  <c r="L4"/>
  <c r="K25" i="26"/>
  <c r="J25"/>
  <c r="I25"/>
  <c r="H25"/>
  <c r="G25"/>
  <c r="L24"/>
  <c r="L23"/>
  <c r="L22"/>
  <c r="L21"/>
  <c r="L20"/>
  <c r="L19"/>
  <c r="L18"/>
  <c r="L17"/>
  <c r="L16"/>
  <c r="L15"/>
  <c r="E8" i="23"/>
  <c r="E9"/>
  <c r="E10"/>
  <c r="E11"/>
  <c r="E12"/>
  <c r="E13"/>
  <c r="E14"/>
  <c r="E18"/>
  <c r="E19"/>
  <c r="E20"/>
  <c r="E21"/>
  <c r="E22"/>
  <c r="E23"/>
  <c r="E24"/>
  <c r="E25"/>
  <c r="E26"/>
  <c r="B6" i="21" s="1"/>
  <c r="E29" i="23"/>
  <c r="E30"/>
  <c r="E31"/>
  <c r="E32"/>
  <c r="E33"/>
  <c r="E34"/>
  <c r="E35"/>
  <c r="E36"/>
  <c r="E37"/>
  <c r="B7" i="21" s="1"/>
  <c r="E40" i="23"/>
  <c r="E41"/>
  <c r="E42"/>
  <c r="E43"/>
  <c r="E44"/>
  <c r="E45"/>
  <c r="E46"/>
  <c r="E47"/>
  <c r="E48"/>
  <c r="B8" i="21" s="1"/>
  <c r="E51" i="23"/>
  <c r="E52"/>
  <c r="E53"/>
  <c r="E54"/>
  <c r="E55"/>
  <c r="E56"/>
  <c r="E57"/>
  <c r="E58"/>
  <c r="E59"/>
  <c r="B9" i="21" s="1"/>
  <c r="E62" i="23"/>
  <c r="E63"/>
  <c r="E64"/>
  <c r="E65"/>
  <c r="E66"/>
  <c r="E67"/>
  <c r="E68"/>
  <c r="E69"/>
  <c r="E70"/>
  <c r="B10" i="21" s="1"/>
  <c r="E73" i="23"/>
  <c r="E74"/>
  <c r="E75"/>
  <c r="E76"/>
  <c r="E77"/>
  <c r="E78"/>
  <c r="E79"/>
  <c r="E80"/>
  <c r="E81"/>
  <c r="B11" i="21"/>
  <c r="E90" i="23"/>
  <c r="E91"/>
  <c r="E92"/>
  <c r="E93"/>
  <c r="E94"/>
  <c r="E95"/>
  <c r="E96"/>
  <c r="E97"/>
  <c r="E98" s="1"/>
  <c r="D5" i="21" s="1"/>
  <c r="E101" i="23"/>
  <c r="E102"/>
  <c r="E103"/>
  <c r="E104"/>
  <c r="E105"/>
  <c r="E106"/>
  <c r="E107"/>
  <c r="E108"/>
  <c r="E109" s="1"/>
  <c r="D6" i="21" s="1"/>
  <c r="E112" i="23"/>
  <c r="E113"/>
  <c r="E114"/>
  <c r="E115"/>
  <c r="E116"/>
  <c r="E117"/>
  <c r="E118"/>
  <c r="E119"/>
  <c r="E120"/>
  <c r="D7" i="21" s="1"/>
  <c r="E123" i="23"/>
  <c r="E124"/>
  <c r="E125"/>
  <c r="E126"/>
  <c r="E127"/>
  <c r="E128"/>
  <c r="E129"/>
  <c r="E130"/>
  <c r="E131"/>
  <c r="D8" i="21" s="1"/>
  <c r="E134" i="23"/>
  <c r="E135"/>
  <c r="E136"/>
  <c r="E137"/>
  <c r="E138"/>
  <c r="E139"/>
  <c r="E140"/>
  <c r="E141"/>
  <c r="E142"/>
  <c r="D9" i="21"/>
  <c r="E145" i="23"/>
  <c r="E146"/>
  <c r="E147"/>
  <c r="E148"/>
  <c r="E149"/>
  <c r="E150"/>
  <c r="E151"/>
  <c r="E152"/>
  <c r="E153"/>
  <c r="D10" i="21"/>
  <c r="E156" i="23"/>
  <c r="E157"/>
  <c r="E158"/>
  <c r="E159"/>
  <c r="E160"/>
  <c r="E161"/>
  <c r="E162"/>
  <c r="E163"/>
  <c r="E164"/>
  <c r="D11" i="21" s="1"/>
  <c r="E173" i="23"/>
  <c r="E174"/>
  <c r="E175"/>
  <c r="E176"/>
  <c r="E181" s="1"/>
  <c r="F5" i="21" s="1"/>
  <c r="E177" i="23"/>
  <c r="E178"/>
  <c r="E179"/>
  <c r="E180"/>
  <c r="E184"/>
  <c r="E185"/>
  <c r="E186"/>
  <c r="E187"/>
  <c r="E188"/>
  <c r="E189"/>
  <c r="E190"/>
  <c r="E191"/>
  <c r="E192" s="1"/>
  <c r="F6" i="21" s="1"/>
  <c r="E195" i="23"/>
  <c r="E196"/>
  <c r="E197"/>
  <c r="E198"/>
  <c r="E199"/>
  <c r="E200"/>
  <c r="E201"/>
  <c r="E202"/>
  <c r="E203"/>
  <c r="F7" i="21"/>
  <c r="E206" i="23"/>
  <c r="E207"/>
  <c r="E208"/>
  <c r="E209"/>
  <c r="E210"/>
  <c r="E211"/>
  <c r="E212"/>
  <c r="E213"/>
  <c r="E214" s="1"/>
  <c r="F8" i="21" s="1"/>
  <c r="E217" i="23"/>
  <c r="E218"/>
  <c r="E219"/>
  <c r="E220"/>
  <c r="E221"/>
  <c r="E222"/>
  <c r="E223"/>
  <c r="E224"/>
  <c r="E225" s="1"/>
  <c r="F9" i="21" s="1"/>
  <c r="E228" i="23"/>
  <c r="E229"/>
  <c r="E230"/>
  <c r="E231"/>
  <c r="E232"/>
  <c r="E233"/>
  <c r="E234"/>
  <c r="E235"/>
  <c r="E236"/>
  <c r="F10" i="21" s="1"/>
  <c r="E239" i="23"/>
  <c r="E240"/>
  <c r="E241"/>
  <c r="E242"/>
  <c r="E243"/>
  <c r="E244"/>
  <c r="E245"/>
  <c r="E246"/>
  <c r="E247"/>
  <c r="F11" i="21" s="1"/>
  <c r="E256" i="23"/>
  <c r="E257"/>
  <c r="E258"/>
  <c r="E259"/>
  <c r="E260"/>
  <c r="E261"/>
  <c r="E262"/>
  <c r="E263"/>
  <c r="E264"/>
  <c r="H5" i="21"/>
  <c r="E267" i="23"/>
  <c r="E268"/>
  <c r="E269"/>
  <c r="E270"/>
  <c r="E271"/>
  <c r="E272"/>
  <c r="E273"/>
  <c r="E274"/>
  <c r="E275"/>
  <c r="H6" i="21"/>
  <c r="E278" i="23"/>
  <c r="E279"/>
  <c r="E280"/>
  <c r="E281"/>
  <c r="E282"/>
  <c r="E283"/>
  <c r="E284"/>
  <c r="E285"/>
  <c r="E286" s="1"/>
  <c r="H7" i="21" s="1"/>
  <c r="E289" i="23"/>
  <c r="E290"/>
  <c r="E291"/>
  <c r="E292"/>
  <c r="E293"/>
  <c r="E294"/>
  <c r="E295"/>
  <c r="E296"/>
  <c r="E297"/>
  <c r="H8" i="21" s="1"/>
  <c r="E300" i="23"/>
  <c r="E301"/>
  <c r="E302"/>
  <c r="E303"/>
  <c r="E304"/>
  <c r="E305"/>
  <c r="E306"/>
  <c r="E307"/>
  <c r="E308"/>
  <c r="H9" i="21" s="1"/>
  <c r="E311" i="23"/>
  <c r="E312"/>
  <c r="E313"/>
  <c r="E314"/>
  <c r="E315"/>
  <c r="E316"/>
  <c r="E317"/>
  <c r="E318"/>
  <c r="E319"/>
  <c r="H10" i="21" s="1"/>
  <c r="E322" i="23"/>
  <c r="E323"/>
  <c r="E324"/>
  <c r="E325"/>
  <c r="E326"/>
  <c r="E327"/>
  <c r="E328"/>
  <c r="E329"/>
  <c r="E330"/>
  <c r="H11" i="21" s="1"/>
  <c r="E340" i="23"/>
  <c r="E341"/>
  <c r="E342"/>
  <c r="E343"/>
  <c r="E344"/>
  <c r="E345"/>
  <c r="E346"/>
  <c r="E350"/>
  <c r="E351"/>
  <c r="E352"/>
  <c r="E353"/>
  <c r="E354"/>
  <c r="E355"/>
  <c r="E356"/>
  <c r="E357"/>
  <c r="E358"/>
  <c r="J6" i="21" s="1"/>
  <c r="E361" i="23"/>
  <c r="E362"/>
  <c r="E363"/>
  <c r="E364"/>
  <c r="E365"/>
  <c r="E366"/>
  <c r="E367"/>
  <c r="E368"/>
  <c r="E369"/>
  <c r="J7" i="21" s="1"/>
  <c r="E372" i="23"/>
  <c r="E373"/>
  <c r="E374"/>
  <c r="E375"/>
  <c r="E376"/>
  <c r="E377"/>
  <c r="E378"/>
  <c r="E379"/>
  <c r="E380"/>
  <c r="J8" i="21"/>
  <c r="E383" i="23"/>
  <c r="E384"/>
  <c r="E385"/>
  <c r="E386"/>
  <c r="E387"/>
  <c r="E388"/>
  <c r="E389"/>
  <c r="E390"/>
  <c r="E391"/>
  <c r="J9" i="21"/>
  <c r="E394" i="23"/>
  <c r="E395"/>
  <c r="E396"/>
  <c r="E397"/>
  <c r="E398"/>
  <c r="E399"/>
  <c r="E400"/>
  <c r="E401"/>
  <c r="E402" s="1"/>
  <c r="J10" i="21" s="1"/>
  <c r="E405" i="23"/>
  <c r="E406"/>
  <c r="E407"/>
  <c r="E408"/>
  <c r="E409"/>
  <c r="E410"/>
  <c r="E411"/>
  <c r="E412"/>
  <c r="E413" s="1"/>
  <c r="J11" i="21" s="1"/>
  <c r="E422" i="23"/>
  <c r="E423"/>
  <c r="E424"/>
  <c r="E425"/>
  <c r="E426"/>
  <c r="E427"/>
  <c r="E428"/>
  <c r="E429"/>
  <c r="E430"/>
  <c r="L5" i="21" s="1"/>
  <c r="E433" i="23"/>
  <c r="E434"/>
  <c r="E435"/>
  <c r="E436"/>
  <c r="E437"/>
  <c r="E438"/>
  <c r="E439"/>
  <c r="E440"/>
  <c r="E441"/>
  <c r="L6" i="21" s="1"/>
  <c r="E444" i="23"/>
  <c r="E445"/>
  <c r="E446"/>
  <c r="E447"/>
  <c r="E448"/>
  <c r="E449"/>
  <c r="E450"/>
  <c r="E451"/>
  <c r="E452"/>
  <c r="L7" i="21" s="1"/>
  <c r="E455" i="23"/>
  <c r="E456"/>
  <c r="E457"/>
  <c r="E458"/>
  <c r="E459"/>
  <c r="E460"/>
  <c r="E461"/>
  <c r="E462"/>
  <c r="E463"/>
  <c r="L8" i="21" s="1"/>
  <c r="E466" i="23"/>
  <c r="E467"/>
  <c r="E468"/>
  <c r="E469"/>
  <c r="E470"/>
  <c r="E471"/>
  <c r="E472"/>
  <c r="E473"/>
  <c r="E474"/>
  <c r="L9" i="21" s="1"/>
  <c r="E477" i="23"/>
  <c r="E478"/>
  <c r="E479"/>
  <c r="E480"/>
  <c r="E481"/>
  <c r="E482"/>
  <c r="E483"/>
  <c r="E484"/>
  <c r="E485"/>
  <c r="L10" i="21" s="1"/>
  <c r="E488" i="23"/>
  <c r="E489"/>
  <c r="E490"/>
  <c r="E491"/>
  <c r="E492"/>
  <c r="E493"/>
  <c r="E494"/>
  <c r="E495"/>
  <c r="E496"/>
  <c r="L11" i="21" s="1"/>
  <c r="E7" i="29"/>
  <c r="E8"/>
  <c r="E9"/>
  <c r="E10"/>
  <c r="E11"/>
  <c r="E12"/>
  <c r="E13"/>
  <c r="E14"/>
  <c r="E15" s="1"/>
  <c r="B5" i="30" s="1"/>
  <c r="E18" i="29"/>
  <c r="E19"/>
  <c r="E20"/>
  <c r="E21"/>
  <c r="E22"/>
  <c r="E23"/>
  <c r="E24"/>
  <c r="E25"/>
  <c r="E29"/>
  <c r="E30"/>
  <c r="E31"/>
  <c r="E32"/>
  <c r="E33"/>
  <c r="E34"/>
  <c r="E35"/>
  <c r="E36"/>
  <c r="E37"/>
  <c r="B7" i="30" s="1"/>
  <c r="E40" i="29"/>
  <c r="E41"/>
  <c r="E42"/>
  <c r="E43"/>
  <c r="E44"/>
  <c r="E45"/>
  <c r="E46"/>
  <c r="E47"/>
  <c r="E48"/>
  <c r="B8" i="30" s="1"/>
  <c r="E51" i="29"/>
  <c r="E52"/>
  <c r="E53"/>
  <c r="E54"/>
  <c r="E55"/>
  <c r="E56"/>
  <c r="E57"/>
  <c r="E58"/>
  <c r="E59"/>
  <c r="B9" i="30" s="1"/>
  <c r="E62" i="29"/>
  <c r="E63"/>
  <c r="E64"/>
  <c r="E65"/>
  <c r="E66"/>
  <c r="E67"/>
  <c r="E68"/>
  <c r="E69"/>
  <c r="E70"/>
  <c r="B10" i="30" s="1"/>
  <c r="E73" i="29"/>
  <c r="E74"/>
  <c r="E75"/>
  <c r="E76"/>
  <c r="E77"/>
  <c r="E78"/>
  <c r="E79"/>
  <c r="E80"/>
  <c r="E81"/>
  <c r="B11" i="30" s="1"/>
  <c r="E90" i="29"/>
  <c r="E91"/>
  <c r="E92"/>
  <c r="E93"/>
  <c r="E94"/>
  <c r="E95"/>
  <c r="E96"/>
  <c r="E97"/>
  <c r="E98" s="1"/>
  <c r="D5" i="30" s="1"/>
  <c r="E101" i="29"/>
  <c r="E102"/>
  <c r="E103"/>
  <c r="E104"/>
  <c r="E105"/>
  <c r="E106"/>
  <c r="E107"/>
  <c r="E108"/>
  <c r="E109"/>
  <c r="D6" i="30"/>
  <c r="E112" i="29"/>
  <c r="E113"/>
  <c r="E114"/>
  <c r="E115"/>
  <c r="E116"/>
  <c r="E117"/>
  <c r="E118"/>
  <c r="E119"/>
  <c r="E120"/>
  <c r="D7" i="30"/>
  <c r="E123" i="29"/>
  <c r="E124"/>
  <c r="E125"/>
  <c r="E126"/>
  <c r="E127"/>
  <c r="E128"/>
  <c r="E129"/>
  <c r="E130"/>
  <c r="E131"/>
  <c r="D8" i="30"/>
  <c r="E134" i="29"/>
  <c r="E135"/>
  <c r="E136"/>
  <c r="E137"/>
  <c r="E138"/>
  <c r="E139"/>
  <c r="E140"/>
  <c r="E141"/>
  <c r="E142"/>
  <c r="D9" i="30" s="1"/>
  <c r="E145" i="29"/>
  <c r="E146"/>
  <c r="E147"/>
  <c r="E148"/>
  <c r="E149"/>
  <c r="E150"/>
  <c r="E151"/>
  <c r="E152"/>
  <c r="E153"/>
  <c r="D10" i="30" s="1"/>
  <c r="E156" i="29"/>
  <c r="E157"/>
  <c r="E158"/>
  <c r="E159"/>
  <c r="E160"/>
  <c r="E161"/>
  <c r="E162"/>
  <c r="E163"/>
  <c r="E164"/>
  <c r="D11" i="30" s="1"/>
  <c r="E173" i="29"/>
  <c r="E174"/>
  <c r="E175"/>
  <c r="E176"/>
  <c r="E177"/>
  <c r="E178"/>
  <c r="E179"/>
  <c r="E180"/>
  <c r="E181" s="1"/>
  <c r="F5" i="30" s="1"/>
  <c r="E184" i="29"/>
  <c r="E185"/>
  <c r="E186"/>
  <c r="E187"/>
  <c r="E188"/>
  <c r="E189"/>
  <c r="E190"/>
  <c r="E191"/>
  <c r="E192"/>
  <c r="F6" i="30"/>
  <c r="E195" i="29"/>
  <c r="E196"/>
  <c r="E197"/>
  <c r="E198"/>
  <c r="E199"/>
  <c r="E200"/>
  <c r="E201"/>
  <c r="E202"/>
  <c r="E203" s="1"/>
  <c r="F7" i="30" s="1"/>
  <c r="E206" i="29"/>
  <c r="E207"/>
  <c r="E208"/>
  <c r="E209"/>
  <c r="E210"/>
  <c r="E211"/>
  <c r="E212"/>
  <c r="E213"/>
  <c r="E214" s="1"/>
  <c r="F8" i="30" s="1"/>
  <c r="E217" i="29"/>
  <c r="E218"/>
  <c r="E219"/>
  <c r="E220"/>
  <c r="E221"/>
  <c r="E222"/>
  <c r="E223"/>
  <c r="E224"/>
  <c r="E225"/>
  <c r="F9" i="30"/>
  <c r="E228" i="29"/>
  <c r="E229"/>
  <c r="E230"/>
  <c r="E231"/>
  <c r="E232"/>
  <c r="E233"/>
  <c r="E234"/>
  <c r="E235"/>
  <c r="E236" s="1"/>
  <c r="F10" i="30" s="1"/>
  <c r="E239" i="29"/>
  <c r="E240"/>
  <c r="E241"/>
  <c r="E242"/>
  <c r="E243"/>
  <c r="E244"/>
  <c r="E245"/>
  <c r="E246"/>
  <c r="E247"/>
  <c r="F11" i="30"/>
  <c r="E256" i="29"/>
  <c r="E257"/>
  <c r="E258"/>
  <c r="E259"/>
  <c r="E260"/>
  <c r="E261"/>
  <c r="E262"/>
  <c r="E263"/>
  <c r="E264"/>
  <c r="H5" i="30"/>
  <c r="E267" i="29"/>
  <c r="E268"/>
  <c r="E269"/>
  <c r="E270"/>
  <c r="E271"/>
  <c r="E272"/>
  <c r="E273"/>
  <c r="E274"/>
  <c r="E275"/>
  <c r="H6" i="30" s="1"/>
  <c r="E278" i="29"/>
  <c r="E279"/>
  <c r="E280"/>
  <c r="E281"/>
  <c r="E282"/>
  <c r="E283"/>
  <c r="E284"/>
  <c r="E285"/>
  <c r="E286"/>
  <c r="H7" i="30" s="1"/>
  <c r="E289" i="29"/>
  <c r="E290"/>
  <c r="E291"/>
  <c r="E292"/>
  <c r="E293"/>
  <c r="E294"/>
  <c r="E295"/>
  <c r="E296"/>
  <c r="E297"/>
  <c r="H8" i="30" s="1"/>
  <c r="E300" i="29"/>
  <c r="E301"/>
  <c r="E302"/>
  <c r="E303"/>
  <c r="E304"/>
  <c r="E305"/>
  <c r="E306"/>
  <c r="E307"/>
  <c r="E308"/>
  <c r="H9" i="30" s="1"/>
  <c r="E311" i="29"/>
  <c r="E312"/>
  <c r="E313"/>
  <c r="E314"/>
  <c r="E315"/>
  <c r="E316"/>
  <c r="E317"/>
  <c r="E318"/>
  <c r="E319"/>
  <c r="H10" i="30" s="1"/>
  <c r="E322" i="29"/>
  <c r="E323"/>
  <c r="E324"/>
  <c r="E325"/>
  <c r="E326"/>
  <c r="E327"/>
  <c r="E328"/>
  <c r="E329"/>
  <c r="E330"/>
  <c r="H11" i="30" s="1"/>
  <c r="E339" i="29"/>
  <c r="E340"/>
  <c r="E341"/>
  <c r="E342"/>
  <c r="E343"/>
  <c r="E344"/>
  <c r="E347" s="1"/>
  <c r="J5" i="30" s="1"/>
  <c r="E345" i="29"/>
  <c r="E346"/>
  <c r="E350"/>
  <c r="E351"/>
  <c r="E352"/>
  <c r="E353"/>
  <c r="E354"/>
  <c r="E355"/>
  <c r="E356"/>
  <c r="E357"/>
  <c r="E358" s="1"/>
  <c r="J6" i="30" s="1"/>
  <c r="E361" i="29"/>
  <c r="E362"/>
  <c r="E363"/>
  <c r="E364"/>
  <c r="E365"/>
  <c r="E366"/>
  <c r="E367"/>
  <c r="E368"/>
  <c r="E369" s="1"/>
  <c r="J7" i="30" s="1"/>
  <c r="E372" i="29"/>
  <c r="E373"/>
  <c r="E374"/>
  <c r="E375"/>
  <c r="E376"/>
  <c r="E377"/>
  <c r="E378"/>
  <c r="E379"/>
  <c r="E380" s="1"/>
  <c r="J8" i="30" s="1"/>
  <c r="E383" i="29"/>
  <c r="E384"/>
  <c r="E385"/>
  <c r="E386"/>
  <c r="E387"/>
  <c r="E388"/>
  <c r="E389"/>
  <c r="E390"/>
  <c r="E391"/>
  <c r="J9" i="30"/>
  <c r="E394" i="29"/>
  <c r="E395"/>
  <c r="E396"/>
  <c r="E397"/>
  <c r="E398"/>
  <c r="E399"/>
  <c r="E400"/>
  <c r="E401"/>
  <c r="E402" s="1"/>
  <c r="J10" i="30" s="1"/>
  <c r="E405" i="29"/>
  <c r="E406"/>
  <c r="E407"/>
  <c r="E408"/>
  <c r="E409"/>
  <c r="E410"/>
  <c r="E411"/>
  <c r="E412"/>
  <c r="E413"/>
  <c r="J11" i="30"/>
  <c r="E422" i="29"/>
  <c r="E423"/>
  <c r="E424"/>
  <c r="E425"/>
  <c r="E426"/>
  <c r="E427"/>
  <c r="E428"/>
  <c r="E429"/>
  <c r="E430"/>
  <c r="L5" i="30" s="1"/>
  <c r="E433" i="29"/>
  <c r="E434"/>
  <c r="E435"/>
  <c r="E436"/>
  <c r="E437"/>
  <c r="E438"/>
  <c r="E439"/>
  <c r="E440"/>
  <c r="E441"/>
  <c r="L6" i="30" s="1"/>
  <c r="E444" i="29"/>
  <c r="E445"/>
  <c r="E446"/>
  <c r="E447"/>
  <c r="E448"/>
  <c r="E449"/>
  <c r="E450"/>
  <c r="E451"/>
  <c r="E452"/>
  <c r="L7" i="30"/>
  <c r="E455" i="29"/>
  <c r="E456"/>
  <c r="E457"/>
  <c r="E458"/>
  <c r="E459"/>
  <c r="E460"/>
  <c r="E461"/>
  <c r="E462"/>
  <c r="E463"/>
  <c r="L8" i="30"/>
  <c r="E466" i="29"/>
  <c r="E467"/>
  <c r="E468"/>
  <c r="E469"/>
  <c r="E470"/>
  <c r="E471"/>
  <c r="E472"/>
  <c r="E473"/>
  <c r="E474"/>
  <c r="L9" i="30"/>
  <c r="E477" i="29"/>
  <c r="E478"/>
  <c r="E479"/>
  <c r="E480"/>
  <c r="E481"/>
  <c r="E482"/>
  <c r="E483"/>
  <c r="E484"/>
  <c r="E485" s="1"/>
  <c r="L10" i="30" s="1"/>
  <c r="E488" i="29"/>
  <c r="E489"/>
  <c r="E490"/>
  <c r="E491"/>
  <c r="E492"/>
  <c r="E493"/>
  <c r="E494"/>
  <c r="E495"/>
  <c r="E496" s="1"/>
  <c r="L11" i="30" s="1"/>
  <c r="E7" i="33"/>
  <c r="E8"/>
  <c r="E9"/>
  <c r="E10"/>
  <c r="E11"/>
  <c r="E12"/>
  <c r="E13"/>
  <c r="E14"/>
  <c r="E15"/>
  <c r="B5" i="34" s="1"/>
  <c r="E18" i="33"/>
  <c r="E19"/>
  <c r="E20"/>
  <c r="E21"/>
  <c r="E22"/>
  <c r="E23"/>
  <c r="E24"/>
  <c r="E25"/>
  <c r="E26"/>
  <c r="B6" i="34" s="1"/>
  <c r="E29" i="33"/>
  <c r="E30"/>
  <c r="E31"/>
  <c r="E32"/>
  <c r="E33"/>
  <c r="E34"/>
  <c r="E35"/>
  <c r="E36"/>
  <c r="E37"/>
  <c r="B7" i="34" s="1"/>
  <c r="E40" i="33"/>
  <c r="E41"/>
  <c r="E42"/>
  <c r="E43"/>
  <c r="E44"/>
  <c r="E45"/>
  <c r="E46"/>
  <c r="E47"/>
  <c r="E48"/>
  <c r="B8" i="34"/>
  <c r="E51" i="33"/>
  <c r="E52"/>
  <c r="E53"/>
  <c r="E54"/>
  <c r="E55"/>
  <c r="E56"/>
  <c r="E57"/>
  <c r="E58"/>
  <c r="E59"/>
  <c r="B9" i="34"/>
  <c r="E62" i="33"/>
  <c r="E63"/>
  <c r="E64"/>
  <c r="E65"/>
  <c r="E66"/>
  <c r="E67"/>
  <c r="E68"/>
  <c r="E69"/>
  <c r="E70"/>
  <c r="B10" i="34"/>
  <c r="E73" i="33"/>
  <c r="E74"/>
  <c r="E75"/>
  <c r="E76"/>
  <c r="E77"/>
  <c r="E78"/>
  <c r="E79"/>
  <c r="E80"/>
  <c r="E81" s="1"/>
  <c r="B11" i="34" s="1"/>
  <c r="E90" i="33"/>
  <c r="E91"/>
  <c r="E92"/>
  <c r="E93"/>
  <c r="E94"/>
  <c r="E95"/>
  <c r="E96"/>
  <c r="E97"/>
  <c r="E98"/>
  <c r="D5" i="34" s="1"/>
  <c r="E101" i="33"/>
  <c r="E102"/>
  <c r="E103"/>
  <c r="E104"/>
  <c r="E105"/>
  <c r="E106"/>
  <c r="E107"/>
  <c r="E108"/>
  <c r="E109"/>
  <c r="D6" i="34" s="1"/>
  <c r="E112" i="33"/>
  <c r="E113"/>
  <c r="E114"/>
  <c r="E115"/>
  <c r="E116"/>
  <c r="E117"/>
  <c r="E118"/>
  <c r="E119"/>
  <c r="E120"/>
  <c r="D7" i="34" s="1"/>
  <c r="E123" i="33"/>
  <c r="E124"/>
  <c r="E125"/>
  <c r="E126"/>
  <c r="E127"/>
  <c r="E128"/>
  <c r="E129"/>
  <c r="E130"/>
  <c r="E131"/>
  <c r="D8" i="34" s="1"/>
  <c r="E134" i="33"/>
  <c r="E135"/>
  <c r="E136"/>
  <c r="E137"/>
  <c r="E138"/>
  <c r="E139"/>
  <c r="E140"/>
  <c r="E141"/>
  <c r="E142"/>
  <c r="D9" i="34"/>
  <c r="E145" i="33"/>
  <c r="E146"/>
  <c r="E147"/>
  <c r="E148"/>
  <c r="E149"/>
  <c r="E150"/>
  <c r="E151"/>
  <c r="E152"/>
  <c r="E153"/>
  <c r="D10" i="34"/>
  <c r="E156" i="33"/>
  <c r="E157"/>
  <c r="E158"/>
  <c r="E159"/>
  <c r="E160"/>
  <c r="E161"/>
  <c r="E162"/>
  <c r="E163"/>
  <c r="E164"/>
  <c r="D11" i="34"/>
  <c r="E173" i="33"/>
  <c r="E174"/>
  <c r="E175"/>
  <c r="E176"/>
  <c r="E177"/>
  <c r="E178"/>
  <c r="E179"/>
  <c r="E180"/>
  <c r="E181"/>
  <c r="F5" i="34" s="1"/>
  <c r="E184" i="33"/>
  <c r="E185"/>
  <c r="E186"/>
  <c r="E187"/>
  <c r="E188"/>
  <c r="E189"/>
  <c r="E190"/>
  <c r="E191"/>
  <c r="E192"/>
  <c r="F6" i="34" s="1"/>
  <c r="E195" i="33"/>
  <c r="E196"/>
  <c r="E197"/>
  <c r="E198"/>
  <c r="E199"/>
  <c r="E200"/>
  <c r="E201"/>
  <c r="E202"/>
  <c r="E203"/>
  <c r="F7" i="34" s="1"/>
  <c r="E206" i="33"/>
  <c r="E207"/>
  <c r="E208"/>
  <c r="E209"/>
  <c r="E210"/>
  <c r="E211"/>
  <c r="E212"/>
  <c r="E213"/>
  <c r="E214"/>
  <c r="F8" i="34" s="1"/>
  <c r="E217" i="33"/>
  <c r="E218"/>
  <c r="E219"/>
  <c r="E220"/>
  <c r="E221"/>
  <c r="E222"/>
  <c r="E223"/>
  <c r="E224"/>
  <c r="E225"/>
  <c r="F9" i="34"/>
  <c r="E228" i="33"/>
  <c r="E229"/>
  <c r="E230"/>
  <c r="E231"/>
  <c r="E232"/>
  <c r="E233"/>
  <c r="E234"/>
  <c r="E235"/>
  <c r="E236"/>
  <c r="F10" i="34"/>
  <c r="E239" i="33"/>
  <c r="E240"/>
  <c r="E241"/>
  <c r="E242"/>
  <c r="E243"/>
  <c r="E244"/>
  <c r="E245"/>
  <c r="E246"/>
  <c r="E247"/>
  <c r="F11" i="34" s="1"/>
  <c r="E256" i="33"/>
  <c r="E257"/>
  <c r="E258"/>
  <c r="E259"/>
  <c r="E260"/>
  <c r="E261"/>
  <c r="E262"/>
  <c r="E263"/>
  <c r="E264"/>
  <c r="H5" i="34"/>
  <c r="E267" i="33"/>
  <c r="E268"/>
  <c r="E269"/>
  <c r="E270"/>
  <c r="E271"/>
  <c r="E272"/>
  <c r="E273"/>
  <c r="E274"/>
  <c r="E275"/>
  <c r="H6" i="34"/>
  <c r="E278" i="33"/>
  <c r="E279"/>
  <c r="E280"/>
  <c r="E281"/>
  <c r="E282"/>
  <c r="E283"/>
  <c r="E284"/>
  <c r="E285"/>
  <c r="E286" s="1"/>
  <c r="H7" i="34" s="1"/>
  <c r="E289" i="33"/>
  <c r="E290"/>
  <c r="E291"/>
  <c r="E292"/>
  <c r="E293"/>
  <c r="E294"/>
  <c r="E295"/>
  <c r="E296"/>
  <c r="E297"/>
  <c r="H8" i="34"/>
  <c r="E300" i="33"/>
  <c r="E301"/>
  <c r="E302"/>
  <c r="E303"/>
  <c r="E304"/>
  <c r="E305"/>
  <c r="E306"/>
  <c r="E307"/>
  <c r="E308"/>
  <c r="H9" i="34"/>
  <c r="E311" i="33"/>
  <c r="E312"/>
  <c r="E313"/>
  <c r="E314"/>
  <c r="E315"/>
  <c r="E316"/>
  <c r="E317"/>
  <c r="E318"/>
  <c r="E319"/>
  <c r="H10" i="34"/>
  <c r="E322" i="33"/>
  <c r="E323"/>
  <c r="E324"/>
  <c r="E325"/>
  <c r="E326"/>
  <c r="E327"/>
  <c r="E328"/>
  <c r="E329"/>
  <c r="E330"/>
  <c r="H11" i="34" s="1"/>
  <c r="E339" i="33"/>
  <c r="E340"/>
  <c r="E341"/>
  <c r="E342"/>
  <c r="E343"/>
  <c r="E344"/>
  <c r="E345"/>
  <c r="E346"/>
  <c r="E347" s="1"/>
  <c r="J5" i="34" s="1"/>
  <c r="E350" i="33"/>
  <c r="E351"/>
  <c r="E352"/>
  <c r="E353"/>
  <c r="E354"/>
  <c r="E355"/>
  <c r="E356"/>
  <c r="E357"/>
  <c r="E358" s="1"/>
  <c r="J6" i="34" s="1"/>
  <c r="E361" i="33"/>
  <c r="E362"/>
  <c r="E363"/>
  <c r="E364"/>
  <c r="E365"/>
  <c r="E366"/>
  <c r="E367"/>
  <c r="E368"/>
  <c r="E369" s="1"/>
  <c r="J7" i="34" s="1"/>
  <c r="E372" i="33"/>
  <c r="E373"/>
  <c r="E374"/>
  <c r="E375"/>
  <c r="E376"/>
  <c r="E377"/>
  <c r="E378"/>
  <c r="E379"/>
  <c r="E380"/>
  <c r="J8" i="34" s="1"/>
  <c r="E383" i="33"/>
  <c r="E384"/>
  <c r="E385"/>
  <c r="E386"/>
  <c r="E387"/>
  <c r="E388"/>
  <c r="E389"/>
  <c r="E390"/>
  <c r="E391"/>
  <c r="J9" i="34"/>
  <c r="E394" i="33"/>
  <c r="E395"/>
  <c r="E396"/>
  <c r="E397"/>
  <c r="E398"/>
  <c r="E399"/>
  <c r="E400"/>
  <c r="E401"/>
  <c r="E402"/>
  <c r="J10" i="34"/>
  <c r="E405" i="33"/>
  <c r="E406"/>
  <c r="E407"/>
  <c r="E408"/>
  <c r="E409"/>
  <c r="E410"/>
  <c r="E411"/>
  <c r="E412"/>
  <c r="E413"/>
  <c r="J11" i="34"/>
  <c r="E422" i="33"/>
  <c r="E423"/>
  <c r="E424"/>
  <c r="E425"/>
  <c r="E426"/>
  <c r="E427"/>
  <c r="E428"/>
  <c r="E429"/>
  <c r="E430"/>
  <c r="L5" i="34"/>
  <c r="E433" i="33"/>
  <c r="E434"/>
  <c r="E435"/>
  <c r="E436"/>
  <c r="E437"/>
  <c r="E438"/>
  <c r="E439"/>
  <c r="E440"/>
  <c r="E441"/>
  <c r="L6" i="34"/>
  <c r="E444" i="33"/>
  <c r="E445"/>
  <c r="E446"/>
  <c r="E447"/>
  <c r="E448"/>
  <c r="E449"/>
  <c r="E450"/>
  <c r="E451"/>
  <c r="E452"/>
  <c r="L7" i="34" s="1"/>
  <c r="E455" i="33"/>
  <c r="E456"/>
  <c r="E457"/>
  <c r="E458"/>
  <c r="E459"/>
  <c r="E460"/>
  <c r="E461"/>
  <c r="E462"/>
  <c r="E463"/>
  <c r="L8" i="34"/>
  <c r="E466" i="33"/>
  <c r="E467"/>
  <c r="E468"/>
  <c r="E469"/>
  <c r="E470"/>
  <c r="E471"/>
  <c r="E472"/>
  <c r="E473"/>
  <c r="E474"/>
  <c r="L9" i="34"/>
  <c r="E477" i="33"/>
  <c r="E478"/>
  <c r="E479"/>
  <c r="E480"/>
  <c r="E481"/>
  <c r="E482"/>
  <c r="E483"/>
  <c r="E484"/>
  <c r="E485"/>
  <c r="L10" i="34"/>
  <c r="E488" i="33"/>
  <c r="E489"/>
  <c r="E490"/>
  <c r="E491"/>
  <c r="E492"/>
  <c r="E493"/>
  <c r="E494"/>
  <c r="E495"/>
  <c r="E496"/>
  <c r="L11" i="34"/>
  <c r="E7" i="35"/>
  <c r="E8"/>
  <c r="E9"/>
  <c r="E10"/>
  <c r="E11"/>
  <c r="E12"/>
  <c r="E13"/>
  <c r="E14"/>
  <c r="E15"/>
  <c r="B5" i="36" s="1"/>
  <c r="E18" i="35"/>
  <c r="E19"/>
  <c r="E20"/>
  <c r="E21"/>
  <c r="E22"/>
  <c r="E23"/>
  <c r="E24"/>
  <c r="E25"/>
  <c r="E26"/>
  <c r="B6" i="36" s="1"/>
  <c r="E29" i="35"/>
  <c r="E30"/>
  <c r="E31"/>
  <c r="E32"/>
  <c r="E33"/>
  <c r="E34"/>
  <c r="E35"/>
  <c r="E36"/>
  <c r="E37"/>
  <c r="B7" i="36" s="1"/>
  <c r="E40" i="35"/>
  <c r="E41"/>
  <c r="E42"/>
  <c r="E43"/>
  <c r="E44"/>
  <c r="E45"/>
  <c r="E46"/>
  <c r="E47"/>
  <c r="E48"/>
  <c r="B8" i="36"/>
  <c r="C8" s="1"/>
  <c r="E51" i="35"/>
  <c r="E52"/>
  <c r="E53"/>
  <c r="E54"/>
  <c r="E55"/>
  <c r="E56"/>
  <c r="E57"/>
  <c r="E58"/>
  <c r="E59"/>
  <c r="B9" i="36" s="1"/>
  <c r="E62" i="35"/>
  <c r="E63"/>
  <c r="E64"/>
  <c r="E65"/>
  <c r="E66"/>
  <c r="E67"/>
  <c r="E68"/>
  <c r="E69"/>
  <c r="E70"/>
  <c r="B10" i="36" s="1"/>
  <c r="C10" s="1"/>
  <c r="E73" i="35"/>
  <c r="E74"/>
  <c r="E75"/>
  <c r="E76"/>
  <c r="E77"/>
  <c r="E78"/>
  <c r="E79"/>
  <c r="E80"/>
  <c r="E81"/>
  <c r="B11" i="36" s="1"/>
  <c r="E90" i="35"/>
  <c r="E91"/>
  <c r="E92"/>
  <c r="E93"/>
  <c r="E94"/>
  <c r="E95"/>
  <c r="E96"/>
  <c r="E97"/>
  <c r="E98" s="1"/>
  <c r="D5" i="36" s="1"/>
  <c r="E101" i="35"/>
  <c r="E102"/>
  <c r="E103"/>
  <c r="E104"/>
  <c r="E105"/>
  <c r="E106"/>
  <c r="E107"/>
  <c r="E108"/>
  <c r="E109" s="1"/>
  <c r="D6" i="36" s="1"/>
  <c r="E112" i="35"/>
  <c r="E113"/>
  <c r="E114"/>
  <c r="E115"/>
  <c r="E116"/>
  <c r="E117"/>
  <c r="E118"/>
  <c r="E119"/>
  <c r="E120"/>
  <c r="D7" i="36" s="1"/>
  <c r="E7" s="1"/>
  <c r="E123" i="35"/>
  <c r="E124"/>
  <c r="E125"/>
  <c r="E126"/>
  <c r="E127"/>
  <c r="E128"/>
  <c r="E129"/>
  <c r="E130"/>
  <c r="E131"/>
  <c r="D8" i="36" s="1"/>
  <c r="E134" i="35"/>
  <c r="E135"/>
  <c r="E136"/>
  <c r="E137"/>
  <c r="E138"/>
  <c r="E139"/>
  <c r="E140"/>
  <c r="E141"/>
  <c r="E142"/>
  <c r="D9" i="36" s="1"/>
  <c r="E9" s="1"/>
  <c r="E145" i="35"/>
  <c r="E146"/>
  <c r="E147"/>
  <c r="E148"/>
  <c r="E149"/>
  <c r="E150"/>
  <c r="E151"/>
  <c r="E152"/>
  <c r="E153"/>
  <c r="D10" i="36" s="1"/>
  <c r="E156" i="35"/>
  <c r="E157"/>
  <c r="E158"/>
  <c r="E159"/>
  <c r="E160"/>
  <c r="E161"/>
  <c r="E162"/>
  <c r="E163"/>
  <c r="E164"/>
  <c r="D11" i="36" s="1"/>
  <c r="E173" i="35"/>
  <c r="E174"/>
  <c r="E175"/>
  <c r="E176"/>
  <c r="E177"/>
  <c r="E178"/>
  <c r="E179"/>
  <c r="E180"/>
  <c r="E181"/>
  <c r="F5" i="36" s="1"/>
  <c r="E184" i="35"/>
  <c r="E185"/>
  <c r="E186"/>
  <c r="E187"/>
  <c r="E188"/>
  <c r="E189"/>
  <c r="E190"/>
  <c r="E191"/>
  <c r="E192"/>
  <c r="F6" i="36" s="1"/>
  <c r="E195" i="35"/>
  <c r="E196"/>
  <c r="E197"/>
  <c r="E198"/>
  <c r="E199"/>
  <c r="E200"/>
  <c r="E201"/>
  <c r="E202"/>
  <c r="E203"/>
  <c r="F7" i="36" s="1"/>
  <c r="E206" i="35"/>
  <c r="E207"/>
  <c r="E208"/>
  <c r="E209"/>
  <c r="E210"/>
  <c r="E211"/>
  <c r="E212"/>
  <c r="E213"/>
  <c r="E214"/>
  <c r="F8" i="36" s="1"/>
  <c r="G8" s="1"/>
  <c r="E217" i="35"/>
  <c r="E218"/>
  <c r="E219"/>
  <c r="E220"/>
  <c r="E221"/>
  <c r="E222"/>
  <c r="E223"/>
  <c r="E224"/>
  <c r="E225"/>
  <c r="F9" i="36" s="1"/>
  <c r="E228" i="35"/>
  <c r="E229"/>
  <c r="E230"/>
  <c r="E231"/>
  <c r="E232"/>
  <c r="E233"/>
  <c r="E234"/>
  <c r="E235"/>
  <c r="E236"/>
  <c r="F10" i="36" s="1"/>
  <c r="G10" s="1"/>
  <c r="E239" i="35"/>
  <c r="E240"/>
  <c r="E241"/>
  <c r="E242"/>
  <c r="E243"/>
  <c r="E244"/>
  <c r="E245"/>
  <c r="E246"/>
  <c r="E247"/>
  <c r="F11" i="36" s="1"/>
  <c r="E256" i="35"/>
  <c r="E257"/>
  <c r="E258"/>
  <c r="E259"/>
  <c r="E260"/>
  <c r="E261"/>
  <c r="E262"/>
  <c r="E263"/>
  <c r="E264" s="1"/>
  <c r="H5" i="36" s="1"/>
  <c r="E267" i="35"/>
  <c r="E268"/>
  <c r="E269"/>
  <c r="E270"/>
  <c r="E271"/>
  <c r="E272"/>
  <c r="E273"/>
  <c r="E274"/>
  <c r="E275"/>
  <c r="H6" i="36" s="1"/>
  <c r="E278" i="35"/>
  <c r="E279"/>
  <c r="E280"/>
  <c r="E281"/>
  <c r="E282"/>
  <c r="E283"/>
  <c r="E284"/>
  <c r="E285"/>
  <c r="E286"/>
  <c r="H7" i="36" s="1"/>
  <c r="E289" i="35"/>
  <c r="E290"/>
  <c r="E291"/>
  <c r="E292"/>
  <c r="E293"/>
  <c r="E294"/>
  <c r="E295"/>
  <c r="E296"/>
  <c r="E297"/>
  <c r="H8" i="36" s="1"/>
  <c r="E300" i="35"/>
  <c r="E301"/>
  <c r="E302"/>
  <c r="E303"/>
  <c r="E304"/>
  <c r="E305"/>
  <c r="E306"/>
  <c r="E307"/>
  <c r="E308"/>
  <c r="H9" i="36"/>
  <c r="E311" i="35"/>
  <c r="E312"/>
  <c r="E313"/>
  <c r="E314"/>
  <c r="E315"/>
  <c r="E316"/>
  <c r="E317"/>
  <c r="E318"/>
  <c r="E319"/>
  <c r="H10" i="36"/>
  <c r="E322" i="35"/>
  <c r="E323"/>
  <c r="E324"/>
  <c r="E325"/>
  <c r="E326"/>
  <c r="E327"/>
  <c r="E328"/>
  <c r="E329"/>
  <c r="E330"/>
  <c r="H11" i="36"/>
  <c r="I11" s="1"/>
  <c r="E339" i="35"/>
  <c r="E340"/>
  <c r="E341"/>
  <c r="E342"/>
  <c r="E343"/>
  <c r="E344"/>
  <c r="E345"/>
  <c r="E346"/>
  <c r="E347"/>
  <c r="J5" i="36" s="1"/>
  <c r="E350" i="35"/>
  <c r="E351"/>
  <c r="E352"/>
  <c r="E353"/>
  <c r="E354"/>
  <c r="E355"/>
  <c r="E356"/>
  <c r="E357"/>
  <c r="E358"/>
  <c r="J6" i="36" s="1"/>
  <c r="K6" s="1"/>
  <c r="E361" i="35"/>
  <c r="E362"/>
  <c r="E363"/>
  <c r="E364"/>
  <c r="E365"/>
  <c r="E366"/>
  <c r="E367"/>
  <c r="E368"/>
  <c r="E369"/>
  <c r="J7" i="36" s="1"/>
  <c r="E372" i="35"/>
  <c r="E373"/>
  <c r="E374"/>
  <c r="E375"/>
  <c r="E376"/>
  <c r="E377"/>
  <c r="E378"/>
  <c r="E379"/>
  <c r="E380"/>
  <c r="J8" i="36" s="1"/>
  <c r="K8" s="1"/>
  <c r="E383" i="35"/>
  <c r="E384"/>
  <c r="E385"/>
  <c r="E386"/>
  <c r="E387"/>
  <c r="E388"/>
  <c r="E389"/>
  <c r="E390"/>
  <c r="E391"/>
  <c r="J9" i="36" s="1"/>
  <c r="E394" i="35"/>
  <c r="E395"/>
  <c r="E396"/>
  <c r="E397"/>
  <c r="E398"/>
  <c r="E399"/>
  <c r="E400"/>
  <c r="E401"/>
  <c r="E402"/>
  <c r="J10" i="36" s="1"/>
  <c r="K10" s="1"/>
  <c r="E405" i="35"/>
  <c r="E406"/>
  <c r="E407"/>
  <c r="E408"/>
  <c r="E409"/>
  <c r="E410"/>
  <c r="E411"/>
  <c r="E412"/>
  <c r="E413"/>
  <c r="J11" i="36" s="1"/>
  <c r="E422" i="35"/>
  <c r="E423"/>
  <c r="E424"/>
  <c r="E425"/>
  <c r="E426"/>
  <c r="E427"/>
  <c r="E428"/>
  <c r="E429"/>
  <c r="E430"/>
  <c r="L5" i="36"/>
  <c r="E433" i="35"/>
  <c r="E434"/>
  <c r="E435"/>
  <c r="E436"/>
  <c r="E437"/>
  <c r="E438"/>
  <c r="E439"/>
  <c r="E440"/>
  <c r="E441"/>
  <c r="L6" i="36"/>
  <c r="E444" i="35"/>
  <c r="E445"/>
  <c r="E446"/>
  <c r="E447"/>
  <c r="E448"/>
  <c r="E449"/>
  <c r="E450"/>
  <c r="E451"/>
  <c r="E452" s="1"/>
  <c r="L7" i="36" s="1"/>
  <c r="E455" i="35"/>
  <c r="E456"/>
  <c r="E457"/>
  <c r="E458"/>
  <c r="E459"/>
  <c r="E460"/>
  <c r="E461"/>
  <c r="E462"/>
  <c r="E463"/>
  <c r="L8" i="36"/>
  <c r="E466" i="35"/>
  <c r="E467"/>
  <c r="E468"/>
  <c r="E469"/>
  <c r="E470"/>
  <c r="E471"/>
  <c r="E472"/>
  <c r="E473"/>
  <c r="E474"/>
  <c r="L9" i="36" s="1"/>
  <c r="M9" s="1"/>
  <c r="E477" i="35"/>
  <c r="E478"/>
  <c r="E479"/>
  <c r="E480"/>
  <c r="E481"/>
  <c r="E482"/>
  <c r="E483"/>
  <c r="E484"/>
  <c r="E485"/>
  <c r="L10" i="36" s="1"/>
  <c r="E488" i="35"/>
  <c r="E489"/>
  <c r="E490"/>
  <c r="E491"/>
  <c r="E492"/>
  <c r="E493"/>
  <c r="E494"/>
  <c r="E495"/>
  <c r="E496"/>
  <c r="L11" i="36" s="1"/>
  <c r="M11" s="1"/>
  <c r="E7" i="37"/>
  <c r="E8"/>
  <c r="E9"/>
  <c r="E10"/>
  <c r="E11"/>
  <c r="E12"/>
  <c r="E13"/>
  <c r="E14"/>
  <c r="E15"/>
  <c r="B5" i="38"/>
  <c r="E18" i="37"/>
  <c r="E19"/>
  <c r="E20"/>
  <c r="E21"/>
  <c r="E22"/>
  <c r="E23"/>
  <c r="E24"/>
  <c r="E25"/>
  <c r="E29"/>
  <c r="E30"/>
  <c r="E31"/>
  <c r="E32"/>
  <c r="E33"/>
  <c r="E34"/>
  <c r="E35"/>
  <c r="E36"/>
  <c r="E37"/>
  <c r="B7" i="38"/>
  <c r="E40" i="37"/>
  <c r="E41"/>
  <c r="E42"/>
  <c r="E43"/>
  <c r="E44"/>
  <c r="E45"/>
  <c r="E46"/>
  <c r="E47"/>
  <c r="E48" s="1"/>
  <c r="B8" i="38" s="1"/>
  <c r="E51" i="37"/>
  <c r="E52"/>
  <c r="E53"/>
  <c r="E54"/>
  <c r="E55"/>
  <c r="E56"/>
  <c r="E57"/>
  <c r="E58"/>
  <c r="E59"/>
  <c r="B9" i="38"/>
  <c r="E62" i="37"/>
  <c r="E63"/>
  <c r="E64"/>
  <c r="E65"/>
  <c r="E66"/>
  <c r="E67"/>
  <c r="E68"/>
  <c r="E69"/>
  <c r="E70"/>
  <c r="B10" i="38"/>
  <c r="E73" i="37"/>
  <c r="E74"/>
  <c r="E75"/>
  <c r="E76"/>
  <c r="E77"/>
  <c r="E78"/>
  <c r="E79"/>
  <c r="E80"/>
  <c r="E81" s="1"/>
  <c r="B11" i="38" s="1"/>
  <c r="E90" i="37"/>
  <c r="E91"/>
  <c r="E92"/>
  <c r="E93"/>
  <c r="E94"/>
  <c r="E95"/>
  <c r="E96"/>
  <c r="E97"/>
  <c r="E98"/>
  <c r="D5" i="38" s="1"/>
  <c r="E101" i="37"/>
  <c r="E102"/>
  <c r="E103"/>
  <c r="E104"/>
  <c r="E105"/>
  <c r="E106"/>
  <c r="E107"/>
  <c r="E108"/>
  <c r="E109"/>
  <c r="D6" i="38" s="1"/>
  <c r="E112" i="37"/>
  <c r="E113"/>
  <c r="E114"/>
  <c r="E115"/>
  <c r="E116"/>
  <c r="E117"/>
  <c r="E118"/>
  <c r="E119"/>
  <c r="E120"/>
  <c r="D7" i="38"/>
  <c r="E123" i="37"/>
  <c r="E124"/>
  <c r="E125"/>
  <c r="E126"/>
  <c r="E127"/>
  <c r="E128"/>
  <c r="E129"/>
  <c r="E130"/>
  <c r="E131" s="1"/>
  <c r="D8" i="38" s="1"/>
  <c r="E134" i="37"/>
  <c r="E135"/>
  <c r="E136"/>
  <c r="E137"/>
  <c r="E138"/>
  <c r="E139"/>
  <c r="E140"/>
  <c r="E141"/>
  <c r="E142"/>
  <c r="D9" i="38" s="1"/>
  <c r="E145" i="37"/>
  <c r="E146"/>
  <c r="E147"/>
  <c r="E148"/>
  <c r="E149"/>
  <c r="E150"/>
  <c r="E151"/>
  <c r="E152"/>
  <c r="E153"/>
  <c r="D10" i="38" s="1"/>
  <c r="E156" i="37"/>
  <c r="E157"/>
  <c r="E158"/>
  <c r="E159"/>
  <c r="E160"/>
  <c r="E161"/>
  <c r="E162"/>
  <c r="E163"/>
  <c r="E164"/>
  <c r="D11" i="38" s="1"/>
  <c r="E173" i="37"/>
  <c r="E174"/>
  <c r="E175"/>
  <c r="E176"/>
  <c r="E177"/>
  <c r="E178"/>
  <c r="E179"/>
  <c r="E180"/>
  <c r="E181"/>
  <c r="F5" i="38" s="1"/>
  <c r="E184" i="37"/>
  <c r="E185"/>
  <c r="E186"/>
  <c r="E187"/>
  <c r="E188"/>
  <c r="E189"/>
  <c r="E190"/>
  <c r="E191"/>
  <c r="E192"/>
  <c r="F6" i="38" s="1"/>
  <c r="E195" i="37"/>
  <c r="E196"/>
  <c r="E197"/>
  <c r="E198"/>
  <c r="E199"/>
  <c r="E200"/>
  <c r="E201"/>
  <c r="E202"/>
  <c r="E203"/>
  <c r="F7" i="38" s="1"/>
  <c r="E206" i="37"/>
  <c r="E207"/>
  <c r="E208"/>
  <c r="E209"/>
  <c r="E210"/>
  <c r="E211"/>
  <c r="E212"/>
  <c r="E213"/>
  <c r="E214"/>
  <c r="F8" i="38" s="1"/>
  <c r="E217" i="37"/>
  <c r="E218"/>
  <c r="E219"/>
  <c r="E220"/>
  <c r="E221"/>
  <c r="E222"/>
  <c r="E223"/>
  <c r="E224"/>
  <c r="E225"/>
  <c r="F9" i="38" s="1"/>
  <c r="E228" i="37"/>
  <c r="E229"/>
  <c r="E230"/>
  <c r="E231"/>
  <c r="E232"/>
  <c r="E233"/>
  <c r="E234"/>
  <c r="E235"/>
  <c r="E236"/>
  <c r="F10" i="38" s="1"/>
  <c r="E239" i="37"/>
  <c r="E240"/>
  <c r="E241"/>
  <c r="E242"/>
  <c r="E243"/>
  <c r="E244"/>
  <c r="E245"/>
  <c r="E246"/>
  <c r="E247" s="1"/>
  <c r="F11" i="38" s="1"/>
  <c r="E256" i="37"/>
  <c r="E257"/>
  <c r="E258"/>
  <c r="E259"/>
  <c r="E260"/>
  <c r="E261"/>
  <c r="E262"/>
  <c r="E263"/>
  <c r="E264"/>
  <c r="H5" i="38" s="1"/>
  <c r="E267" i="37"/>
  <c r="E268"/>
  <c r="E269"/>
  <c r="E270"/>
  <c r="E271"/>
  <c r="E272"/>
  <c r="E273"/>
  <c r="E274"/>
  <c r="E275"/>
  <c r="H6" i="38" s="1"/>
  <c r="E278" i="37"/>
  <c r="E279"/>
  <c r="E280"/>
  <c r="E281"/>
  <c r="E282"/>
  <c r="E283"/>
  <c r="E284"/>
  <c r="E285"/>
  <c r="E286"/>
  <c r="H7" i="38" s="1"/>
  <c r="E289" i="37"/>
  <c r="E290"/>
  <c r="E291"/>
  <c r="E292"/>
  <c r="E293"/>
  <c r="E294"/>
  <c r="E295"/>
  <c r="E296"/>
  <c r="E297"/>
  <c r="H8" i="38" s="1"/>
  <c r="E300" i="37"/>
  <c r="E301"/>
  <c r="E302"/>
  <c r="E303"/>
  <c r="E304"/>
  <c r="E305"/>
  <c r="E306"/>
  <c r="E307"/>
  <c r="E308"/>
  <c r="H9" i="38" s="1"/>
  <c r="E311" i="37"/>
  <c r="E312"/>
  <c r="E313"/>
  <c r="E314"/>
  <c r="E315"/>
  <c r="E316"/>
  <c r="E317"/>
  <c r="E318"/>
  <c r="E319"/>
  <c r="H10" i="38" s="1"/>
  <c r="E322" i="37"/>
  <c r="E323"/>
  <c r="E324"/>
  <c r="E325"/>
  <c r="E326"/>
  <c r="E327"/>
  <c r="E328"/>
  <c r="E329"/>
  <c r="E330"/>
  <c r="H11" i="38" s="1"/>
  <c r="E339" i="37"/>
  <c r="E340"/>
  <c r="E341"/>
  <c r="E342"/>
  <c r="E343"/>
  <c r="E344"/>
  <c r="E345"/>
  <c r="E346"/>
  <c r="E347"/>
  <c r="J5" i="38"/>
  <c r="E350" i="37"/>
  <c r="E351"/>
  <c r="E352"/>
  <c r="E353"/>
  <c r="E354"/>
  <c r="E355"/>
  <c r="E356"/>
  <c r="E357"/>
  <c r="E358"/>
  <c r="J6" i="38" s="1"/>
  <c r="E361" i="37"/>
  <c r="E362"/>
  <c r="E363"/>
  <c r="E364"/>
  <c r="E365"/>
  <c r="E366"/>
  <c r="E367"/>
  <c r="E368"/>
  <c r="E369"/>
  <c r="J7" i="38"/>
  <c r="E372" i="37"/>
  <c r="E373"/>
  <c r="E374"/>
  <c r="E375"/>
  <c r="E376"/>
  <c r="E377"/>
  <c r="E378"/>
  <c r="E379"/>
  <c r="E380"/>
  <c r="J8" i="38"/>
  <c r="E383" i="37"/>
  <c r="E384"/>
  <c r="E385"/>
  <c r="E386"/>
  <c r="E387"/>
  <c r="E388"/>
  <c r="E389"/>
  <c r="E390"/>
  <c r="E391"/>
  <c r="J9" i="38"/>
  <c r="E394" i="37"/>
  <c r="E395"/>
  <c r="E396"/>
  <c r="E397"/>
  <c r="E398"/>
  <c r="E399"/>
  <c r="E400"/>
  <c r="E401"/>
  <c r="E402"/>
  <c r="J10" i="38"/>
  <c r="E405" i="37"/>
  <c r="E406"/>
  <c r="E407"/>
  <c r="E408"/>
  <c r="E409"/>
  <c r="E410"/>
  <c r="E411"/>
  <c r="E412"/>
  <c r="E413" s="1"/>
  <c r="J11" i="38" s="1"/>
  <c r="E422" i="37"/>
  <c r="E423"/>
  <c r="E424"/>
  <c r="E425"/>
  <c r="E426"/>
  <c r="E427"/>
  <c r="E428"/>
  <c r="E429"/>
  <c r="E430"/>
  <c r="L5" i="38" s="1"/>
  <c r="E433" i="37"/>
  <c r="E434"/>
  <c r="E435"/>
  <c r="E436"/>
  <c r="E437"/>
  <c r="E438"/>
  <c r="E439"/>
  <c r="E440"/>
  <c r="E441"/>
  <c r="L6" i="38" s="1"/>
  <c r="E444" i="37"/>
  <c r="E445"/>
  <c r="E446"/>
  <c r="E447"/>
  <c r="E448"/>
  <c r="E449"/>
  <c r="E450"/>
  <c r="E451"/>
  <c r="E452"/>
  <c r="L7" i="38" s="1"/>
  <c r="E455" i="37"/>
  <c r="E456"/>
  <c r="E457"/>
  <c r="E458"/>
  <c r="E459"/>
  <c r="E460"/>
  <c r="E461"/>
  <c r="E462"/>
  <c r="E463"/>
  <c r="L8" i="38" s="1"/>
  <c r="E466" i="37"/>
  <c r="E467"/>
  <c r="E468"/>
  <c r="E469"/>
  <c r="E470"/>
  <c r="E471"/>
  <c r="E472"/>
  <c r="E473"/>
  <c r="E474"/>
  <c r="L9" i="38" s="1"/>
  <c r="E477" i="37"/>
  <c r="E478"/>
  <c r="E479"/>
  <c r="E480"/>
  <c r="E481"/>
  <c r="E482"/>
  <c r="E483"/>
  <c r="E484"/>
  <c r="E485"/>
  <c r="L10" i="38" s="1"/>
  <c r="E488" i="37"/>
  <c r="E489"/>
  <c r="E490"/>
  <c r="E491"/>
  <c r="E492"/>
  <c r="E493"/>
  <c r="E494"/>
  <c r="E495"/>
  <c r="E496"/>
  <c r="L11" i="38" s="1"/>
  <c r="E7" i="39"/>
  <c r="E8"/>
  <c r="E9"/>
  <c r="E10"/>
  <c r="E11"/>
  <c r="E12"/>
  <c r="E13"/>
  <c r="E14"/>
  <c r="E15"/>
  <c r="B5" i="40"/>
  <c r="E18" i="39"/>
  <c r="E19"/>
  <c r="E20"/>
  <c r="E21"/>
  <c r="E22"/>
  <c r="E23"/>
  <c r="E24"/>
  <c r="E25"/>
  <c r="E26"/>
  <c r="B6" i="40" s="1"/>
  <c r="E29" i="39"/>
  <c r="E30"/>
  <c r="E31"/>
  <c r="E32"/>
  <c r="E33"/>
  <c r="E34"/>
  <c r="E35"/>
  <c r="E36"/>
  <c r="E37"/>
  <c r="B7" i="40" s="1"/>
  <c r="E40" i="39"/>
  <c r="E41"/>
  <c r="E42"/>
  <c r="E43"/>
  <c r="E44"/>
  <c r="E45"/>
  <c r="E46"/>
  <c r="E47"/>
  <c r="E48"/>
  <c r="B8" i="40" s="1"/>
  <c r="E51" i="39"/>
  <c r="E52"/>
  <c r="E53"/>
  <c r="E54"/>
  <c r="E55"/>
  <c r="E56"/>
  <c r="E57"/>
  <c r="E58"/>
  <c r="E59"/>
  <c r="B9" i="40" s="1"/>
  <c r="E62" i="39"/>
  <c r="E63"/>
  <c r="E64"/>
  <c r="E65"/>
  <c r="E66"/>
  <c r="E67"/>
  <c r="E68"/>
  <c r="E69"/>
  <c r="E70"/>
  <c r="B10" i="40"/>
  <c r="E73" i="39"/>
  <c r="E74"/>
  <c r="E75"/>
  <c r="E76"/>
  <c r="E77"/>
  <c r="E78"/>
  <c r="E79"/>
  <c r="E80"/>
  <c r="E81" s="1"/>
  <c r="B11" i="40" s="1"/>
  <c r="E90" i="39"/>
  <c r="E91"/>
  <c r="E92"/>
  <c r="E93"/>
  <c r="E94"/>
  <c r="E95"/>
  <c r="E96"/>
  <c r="E97"/>
  <c r="E98" s="1"/>
  <c r="D5" i="40" s="1"/>
  <c r="E101" i="39"/>
  <c r="E102"/>
  <c r="E103"/>
  <c r="E104"/>
  <c r="E105"/>
  <c r="E106"/>
  <c r="E107"/>
  <c r="E108"/>
  <c r="E109"/>
  <c r="D6" i="40" s="1"/>
  <c r="E112" i="39"/>
  <c r="E113"/>
  <c r="E114"/>
  <c r="E115"/>
  <c r="E116"/>
  <c r="E117"/>
  <c r="E118"/>
  <c r="E119"/>
  <c r="E120" s="1"/>
  <c r="D7" i="40" s="1"/>
  <c r="E123" i="39"/>
  <c r="E124"/>
  <c r="E125"/>
  <c r="E126"/>
  <c r="E127"/>
  <c r="E128"/>
  <c r="E129"/>
  <c r="E130"/>
  <c r="E131"/>
  <c r="D8" i="40" s="1"/>
  <c r="E134" i="39"/>
  <c r="E135"/>
  <c r="E136"/>
  <c r="E137"/>
  <c r="E138"/>
  <c r="E139"/>
  <c r="E140"/>
  <c r="E141"/>
  <c r="E142"/>
  <c r="D9" i="40" s="1"/>
  <c r="E145" i="39"/>
  <c r="E146"/>
  <c r="E147"/>
  <c r="E148"/>
  <c r="E149"/>
  <c r="E150"/>
  <c r="E151"/>
  <c r="E152"/>
  <c r="E153"/>
  <c r="D10" i="40" s="1"/>
  <c r="E156" i="39"/>
  <c r="E157"/>
  <c r="E158"/>
  <c r="E159"/>
  <c r="E160"/>
  <c r="E161"/>
  <c r="E162"/>
  <c r="E163"/>
  <c r="E164"/>
  <c r="D11" i="40" s="1"/>
  <c r="E173" i="39"/>
  <c r="E174"/>
  <c r="E175"/>
  <c r="E176"/>
  <c r="E177"/>
  <c r="E178"/>
  <c r="E179"/>
  <c r="E180"/>
  <c r="E181" s="1"/>
  <c r="F5" i="40" s="1"/>
  <c r="E184" i="39"/>
  <c r="E185"/>
  <c r="E186"/>
  <c r="E187"/>
  <c r="E188"/>
  <c r="E189"/>
  <c r="E190"/>
  <c r="E191"/>
  <c r="E192"/>
  <c r="F6" i="40"/>
  <c r="E195" i="39"/>
  <c r="E196"/>
  <c r="E197"/>
  <c r="E198"/>
  <c r="E199"/>
  <c r="E200"/>
  <c r="E201"/>
  <c r="E202"/>
  <c r="E203"/>
  <c r="F7" i="40" s="1"/>
  <c r="E206" i="39"/>
  <c r="E207"/>
  <c r="E208"/>
  <c r="E209"/>
  <c r="E210"/>
  <c r="E211"/>
  <c r="E212"/>
  <c r="E213"/>
  <c r="E214"/>
  <c r="F8" i="40" s="1"/>
  <c r="E217" i="39"/>
  <c r="E218"/>
  <c r="E219"/>
  <c r="E220"/>
  <c r="E221"/>
  <c r="E222"/>
  <c r="E223"/>
  <c r="E224"/>
  <c r="E225"/>
  <c r="F9" i="40" s="1"/>
  <c r="E228" i="39"/>
  <c r="E229"/>
  <c r="E230"/>
  <c r="E231"/>
  <c r="E232"/>
  <c r="E233"/>
  <c r="E234"/>
  <c r="E235"/>
  <c r="E236"/>
  <c r="F10" i="40" s="1"/>
  <c r="E239" i="39"/>
  <c r="E240"/>
  <c r="E241"/>
  <c r="E242"/>
  <c r="E243"/>
  <c r="E244"/>
  <c r="E245"/>
  <c r="E246"/>
  <c r="E247"/>
  <c r="F11" i="40" s="1"/>
  <c r="E256" i="39"/>
  <c r="E257"/>
  <c r="E258"/>
  <c r="E259"/>
  <c r="E260"/>
  <c r="E261"/>
  <c r="E262"/>
  <c r="E263"/>
  <c r="E264" s="1"/>
  <c r="H5" i="40" s="1"/>
  <c r="E267" i="39"/>
  <c r="E268"/>
  <c r="E269"/>
  <c r="E270"/>
  <c r="E271"/>
  <c r="E272"/>
  <c r="E273"/>
  <c r="E274"/>
  <c r="E275"/>
  <c r="H6" i="40" s="1"/>
  <c r="E278" i="39"/>
  <c r="E279"/>
  <c r="E280"/>
  <c r="E281"/>
  <c r="E282"/>
  <c r="E283"/>
  <c r="E284"/>
  <c r="E285"/>
  <c r="E286"/>
  <c r="H7" i="40" s="1"/>
  <c r="E289" i="39"/>
  <c r="E290"/>
  <c r="E291"/>
  <c r="E292"/>
  <c r="E293"/>
  <c r="E294"/>
  <c r="E295"/>
  <c r="E296"/>
  <c r="E297"/>
  <c r="H8" i="40" s="1"/>
  <c r="E300" i="39"/>
  <c r="E301"/>
  <c r="E302"/>
  <c r="E303"/>
  <c r="E304"/>
  <c r="E305"/>
  <c r="E306"/>
  <c r="E307"/>
  <c r="E308"/>
  <c r="H9" i="40" s="1"/>
  <c r="E311" i="39"/>
  <c r="E312"/>
  <c r="E313"/>
  <c r="E314"/>
  <c r="E315"/>
  <c r="E316"/>
  <c r="E317"/>
  <c r="E318"/>
  <c r="E319"/>
  <c r="H10" i="40" s="1"/>
  <c r="E322" i="39"/>
  <c r="E323"/>
  <c r="E324"/>
  <c r="E325"/>
  <c r="E326"/>
  <c r="E327"/>
  <c r="E328"/>
  <c r="E329"/>
  <c r="E330"/>
  <c r="H11" i="40" s="1"/>
  <c r="E339" i="39"/>
  <c r="E340"/>
  <c r="E341"/>
  <c r="E342"/>
  <c r="E343"/>
  <c r="E344"/>
  <c r="E345"/>
  <c r="E346"/>
  <c r="E347"/>
  <c r="J5" i="40" s="1"/>
  <c r="E350" i="39"/>
  <c r="E351"/>
  <c r="E352"/>
  <c r="E353"/>
  <c r="E354"/>
  <c r="E355"/>
  <c r="E356"/>
  <c r="E357"/>
  <c r="E358"/>
  <c r="J6" i="40" s="1"/>
  <c r="E361" i="39"/>
  <c r="E362"/>
  <c r="E363"/>
  <c r="E364"/>
  <c r="E365"/>
  <c r="E366"/>
  <c r="E367"/>
  <c r="E368"/>
  <c r="E369"/>
  <c r="J7" i="40" s="1"/>
  <c r="E372" i="39"/>
  <c r="E373"/>
  <c r="E374"/>
  <c r="E375"/>
  <c r="E376"/>
  <c r="E377"/>
  <c r="E378"/>
  <c r="E379"/>
  <c r="E380"/>
  <c r="J8" i="40"/>
  <c r="E383" i="39"/>
  <c r="E384"/>
  <c r="E385"/>
  <c r="E386"/>
  <c r="E387"/>
  <c r="E388"/>
  <c r="E389"/>
  <c r="E390"/>
  <c r="E391"/>
  <c r="J9" i="40"/>
  <c r="E394" i="39"/>
  <c r="E395"/>
  <c r="E396"/>
  <c r="E397"/>
  <c r="E398"/>
  <c r="E399"/>
  <c r="E400"/>
  <c r="E401"/>
  <c r="E402"/>
  <c r="J10" i="40"/>
  <c r="E405" i="39"/>
  <c r="E406"/>
  <c r="E407"/>
  <c r="E408"/>
  <c r="E409"/>
  <c r="E410"/>
  <c r="E411"/>
  <c r="E412"/>
  <c r="E413" s="1"/>
  <c r="J11" i="40" s="1"/>
  <c r="E422" i="39"/>
  <c r="E423"/>
  <c r="E424"/>
  <c r="E425"/>
  <c r="E426"/>
  <c r="E427"/>
  <c r="E428"/>
  <c r="E429"/>
  <c r="E430"/>
  <c r="L5" i="40" s="1"/>
  <c r="E433" i="39"/>
  <c r="E434"/>
  <c r="E435"/>
  <c r="E436"/>
  <c r="E437"/>
  <c r="E438"/>
  <c r="E439"/>
  <c r="E440"/>
  <c r="E441"/>
  <c r="L6" i="40" s="1"/>
  <c r="E444" i="39"/>
  <c r="E445"/>
  <c r="E446"/>
  <c r="E447"/>
  <c r="E448"/>
  <c r="E449"/>
  <c r="E450"/>
  <c r="E451"/>
  <c r="E452"/>
  <c r="L7" i="40" s="1"/>
  <c r="E455" i="39"/>
  <c r="E456"/>
  <c r="E457"/>
  <c r="E458"/>
  <c r="E459"/>
  <c r="E460"/>
  <c r="E461"/>
  <c r="E462"/>
  <c r="E463"/>
  <c r="L8" i="40" s="1"/>
  <c r="E466" i="39"/>
  <c r="E467"/>
  <c r="E468"/>
  <c r="E469"/>
  <c r="E470"/>
  <c r="E471"/>
  <c r="E472"/>
  <c r="E473"/>
  <c r="E474"/>
  <c r="L9" i="40" s="1"/>
  <c r="E477" i="39"/>
  <c r="E478"/>
  <c r="E479"/>
  <c r="E480"/>
  <c r="E481"/>
  <c r="E482"/>
  <c r="E483"/>
  <c r="E484"/>
  <c r="E485"/>
  <c r="L10" i="40" s="1"/>
  <c r="E488" i="39"/>
  <c r="E489"/>
  <c r="E490"/>
  <c r="E491"/>
  <c r="E492"/>
  <c r="E493"/>
  <c r="E494"/>
  <c r="E495"/>
  <c r="E496"/>
  <c r="L11" i="40"/>
  <c r="E7" i="41"/>
  <c r="E8"/>
  <c r="E9"/>
  <c r="E10"/>
  <c r="E11"/>
  <c r="E12"/>
  <c r="E13"/>
  <c r="E14"/>
  <c r="E15"/>
  <c r="B5" i="42" s="1"/>
  <c r="E18" i="41"/>
  <c r="E19"/>
  <c r="E20"/>
  <c r="E21"/>
  <c r="E22"/>
  <c r="E23"/>
  <c r="E24"/>
  <c r="E25"/>
  <c r="E26"/>
  <c r="B6" i="42" s="1"/>
  <c r="E29" i="41"/>
  <c r="E30"/>
  <c r="E31"/>
  <c r="E32"/>
  <c r="E33"/>
  <c r="E34"/>
  <c r="E35"/>
  <c r="E36"/>
  <c r="E37"/>
  <c r="B7" i="42"/>
  <c r="E40" i="41"/>
  <c r="E41"/>
  <c r="E42"/>
  <c r="E43"/>
  <c r="E44"/>
  <c r="E45"/>
  <c r="E46"/>
  <c r="E47"/>
  <c r="E48" s="1"/>
  <c r="B8" i="42" s="1"/>
  <c r="E51" i="41"/>
  <c r="E52"/>
  <c r="E53"/>
  <c r="E54"/>
  <c r="E55"/>
  <c r="E56"/>
  <c r="E57"/>
  <c r="E58"/>
  <c r="E59"/>
  <c r="B9" i="42"/>
  <c r="E62" i="41"/>
  <c r="E63"/>
  <c r="E64"/>
  <c r="E65"/>
  <c r="E66"/>
  <c r="E67"/>
  <c r="E68"/>
  <c r="E69"/>
  <c r="E70"/>
  <c r="B10" i="42"/>
  <c r="E73" i="41"/>
  <c r="E74"/>
  <c r="E75"/>
  <c r="E76"/>
  <c r="E77"/>
  <c r="E78"/>
  <c r="E79"/>
  <c r="E80"/>
  <c r="E81" s="1"/>
  <c r="B11" i="42" s="1"/>
  <c r="E90" i="41"/>
  <c r="E91"/>
  <c r="E92"/>
  <c r="E93"/>
  <c r="E94"/>
  <c r="E95"/>
  <c r="E96"/>
  <c r="E97"/>
  <c r="E98"/>
  <c r="D5" i="42" s="1"/>
  <c r="E101" i="41"/>
  <c r="E102"/>
  <c r="E103"/>
  <c r="E104"/>
  <c r="E105"/>
  <c r="E106"/>
  <c r="E107"/>
  <c r="E108"/>
  <c r="E109"/>
  <c r="D6" i="42" s="1"/>
  <c r="E112" i="41"/>
  <c r="E113"/>
  <c r="E114"/>
  <c r="E115"/>
  <c r="E116"/>
  <c r="E117"/>
  <c r="E118"/>
  <c r="E119"/>
  <c r="E120"/>
  <c r="D7" i="42" s="1"/>
  <c r="E123" i="41"/>
  <c r="E124"/>
  <c r="E125"/>
  <c r="E126"/>
  <c r="E127"/>
  <c r="E128"/>
  <c r="E129"/>
  <c r="E130"/>
  <c r="E131"/>
  <c r="D8" i="42" s="1"/>
  <c r="E134" i="41"/>
  <c r="E135"/>
  <c r="E136"/>
  <c r="E137"/>
  <c r="E138"/>
  <c r="E139"/>
  <c r="E140"/>
  <c r="E141"/>
  <c r="E142"/>
  <c r="D9" i="42"/>
  <c r="E145" i="41"/>
  <c r="E146"/>
  <c r="E147"/>
  <c r="E148"/>
  <c r="E149"/>
  <c r="E150"/>
  <c r="E151"/>
  <c r="E152"/>
  <c r="E153"/>
  <c r="D10" i="42"/>
  <c r="E156" i="41"/>
  <c r="E157"/>
  <c r="E158"/>
  <c r="E159"/>
  <c r="E160"/>
  <c r="E161"/>
  <c r="E162"/>
  <c r="E163"/>
  <c r="E164"/>
  <c r="D11" i="42"/>
  <c r="E173" i="41"/>
  <c r="E174"/>
  <c r="E175"/>
  <c r="E176"/>
  <c r="E177"/>
  <c r="E178"/>
  <c r="E179"/>
  <c r="E180"/>
  <c r="E181"/>
  <c r="F5" i="42"/>
  <c r="E184" i="41"/>
  <c r="E185"/>
  <c r="E186"/>
  <c r="E187"/>
  <c r="E188"/>
  <c r="E189"/>
  <c r="E190"/>
  <c r="E191"/>
  <c r="E192"/>
  <c r="F6" i="42"/>
  <c r="E195" i="41"/>
  <c r="E196"/>
  <c r="E197"/>
  <c r="E198"/>
  <c r="E199"/>
  <c r="E200"/>
  <c r="E201"/>
  <c r="E202"/>
  <c r="E203" s="1"/>
  <c r="F7" i="42" s="1"/>
  <c r="E206" i="41"/>
  <c r="E207"/>
  <c r="E208"/>
  <c r="E209"/>
  <c r="E210"/>
  <c r="E211"/>
  <c r="E212"/>
  <c r="E213"/>
  <c r="E214"/>
  <c r="F8" i="42" s="1"/>
  <c r="E217" i="41"/>
  <c r="E218"/>
  <c r="E219"/>
  <c r="E220"/>
  <c r="E221"/>
  <c r="E222"/>
  <c r="E223"/>
  <c r="E224"/>
  <c r="E225"/>
  <c r="F9" i="42"/>
  <c r="E228" i="41"/>
  <c r="E229"/>
  <c r="E230"/>
  <c r="E231"/>
  <c r="E232"/>
  <c r="E233"/>
  <c r="E234"/>
  <c r="E235"/>
  <c r="E236" s="1"/>
  <c r="F10" i="42" s="1"/>
  <c r="E239" i="41"/>
  <c r="E240"/>
  <c r="E241"/>
  <c r="E242"/>
  <c r="E243"/>
  <c r="E244"/>
  <c r="E245"/>
  <c r="E246"/>
  <c r="E247"/>
  <c r="F11" i="42"/>
  <c r="E256" i="41"/>
  <c r="E257"/>
  <c r="E258"/>
  <c r="E259"/>
  <c r="E260"/>
  <c r="E261"/>
  <c r="E262"/>
  <c r="E263"/>
  <c r="E264" s="1"/>
  <c r="H5" i="42" s="1"/>
  <c r="E267" i="41"/>
  <c r="E268"/>
  <c r="E269"/>
  <c r="E270"/>
  <c r="E271"/>
  <c r="E272"/>
  <c r="E273"/>
  <c r="E274"/>
  <c r="E275"/>
  <c r="H6" i="42" s="1"/>
  <c r="E278" i="41"/>
  <c r="E279"/>
  <c r="E280"/>
  <c r="E281"/>
  <c r="E282"/>
  <c r="E283"/>
  <c r="E284"/>
  <c r="E285"/>
  <c r="E286"/>
  <c r="H7" i="42" s="1"/>
  <c r="E289" i="41"/>
  <c r="E290"/>
  <c r="E291"/>
  <c r="E292"/>
  <c r="E293"/>
  <c r="E294"/>
  <c r="E295"/>
  <c r="E296"/>
  <c r="E297"/>
  <c r="H8" i="42" s="1"/>
  <c r="E300" i="41"/>
  <c r="E301"/>
  <c r="E302"/>
  <c r="E303"/>
  <c r="E304"/>
  <c r="E305"/>
  <c r="E306"/>
  <c r="E307"/>
  <c r="E308"/>
  <c r="H9" i="42" s="1"/>
  <c r="E311" i="41"/>
  <c r="E312"/>
  <c r="E313"/>
  <c r="E314"/>
  <c r="E315"/>
  <c r="E316"/>
  <c r="E317"/>
  <c r="E318"/>
  <c r="E319"/>
  <c r="H10" i="42" s="1"/>
  <c r="E322" i="41"/>
  <c r="E323"/>
  <c r="E324"/>
  <c r="E325"/>
  <c r="E326"/>
  <c r="E327"/>
  <c r="E328"/>
  <c r="E329"/>
  <c r="E330"/>
  <c r="H11" i="42" s="1"/>
  <c r="E339" i="41"/>
  <c r="E340"/>
  <c r="E341"/>
  <c r="E342"/>
  <c r="E343"/>
  <c r="E344"/>
  <c r="E345"/>
  <c r="E346"/>
  <c r="E347" s="1"/>
  <c r="J5" i="42" s="1"/>
  <c r="E350" i="41"/>
  <c r="E351"/>
  <c r="E352"/>
  <c r="E353"/>
  <c r="E354"/>
  <c r="E355"/>
  <c r="E356"/>
  <c r="E357"/>
  <c r="E358" s="1"/>
  <c r="J6" i="42" s="1"/>
  <c r="E361" i="41"/>
  <c r="E362"/>
  <c r="E363"/>
  <c r="E364"/>
  <c r="E365"/>
  <c r="E366"/>
  <c r="E367"/>
  <c r="E368"/>
  <c r="E369"/>
  <c r="J7" i="42"/>
  <c r="E372" i="41"/>
  <c r="E373"/>
  <c r="E374"/>
  <c r="E375"/>
  <c r="E376"/>
  <c r="E377"/>
  <c r="E378"/>
  <c r="E379"/>
  <c r="E380"/>
  <c r="J8" i="42"/>
  <c r="E383" i="41"/>
  <c r="E384"/>
  <c r="E385"/>
  <c r="E386"/>
  <c r="E387"/>
  <c r="E388"/>
  <c r="E389"/>
  <c r="E390"/>
  <c r="E391"/>
  <c r="J9" i="42" s="1"/>
  <c r="E394" i="41"/>
  <c r="E395"/>
  <c r="E396"/>
  <c r="E397"/>
  <c r="E398"/>
  <c r="E399"/>
  <c r="E400"/>
  <c r="E401"/>
  <c r="E402"/>
  <c r="J10" i="42" s="1"/>
  <c r="E405" i="41"/>
  <c r="E406"/>
  <c r="E407"/>
  <c r="E408"/>
  <c r="E409"/>
  <c r="E410"/>
  <c r="E411"/>
  <c r="E412"/>
  <c r="E413"/>
  <c r="J11" i="42" s="1"/>
  <c r="E422" i="41"/>
  <c r="E423"/>
  <c r="E424"/>
  <c r="E425"/>
  <c r="E426"/>
  <c r="E427"/>
  <c r="E428"/>
  <c r="E429"/>
  <c r="E430" s="1"/>
  <c r="L5" i="42" s="1"/>
  <c r="E433" i="41"/>
  <c r="E434"/>
  <c r="E435"/>
  <c r="E436"/>
  <c r="E437"/>
  <c r="E438"/>
  <c r="E439"/>
  <c r="E440"/>
  <c r="E441" s="1"/>
  <c r="L6" i="42" s="1"/>
  <c r="E444" i="41"/>
  <c r="E445"/>
  <c r="E446"/>
  <c r="E447"/>
  <c r="E448"/>
  <c r="E449"/>
  <c r="E450"/>
  <c r="E451"/>
  <c r="E452" s="1"/>
  <c r="L7" i="42" s="1"/>
  <c r="E455" i="41"/>
  <c r="E456"/>
  <c r="E457"/>
  <c r="E458"/>
  <c r="E459"/>
  <c r="E460"/>
  <c r="E461"/>
  <c r="E462"/>
  <c r="E463"/>
  <c r="L8" i="42" s="1"/>
  <c r="E466" i="41"/>
  <c r="E467"/>
  <c r="E468"/>
  <c r="E469"/>
  <c r="E470"/>
  <c r="E471"/>
  <c r="E472"/>
  <c r="E473"/>
  <c r="E474"/>
  <c r="L9" i="42" s="1"/>
  <c r="E477" i="41"/>
  <c r="E478"/>
  <c r="E479"/>
  <c r="E480"/>
  <c r="E481"/>
  <c r="E482"/>
  <c r="E483"/>
  <c r="E484"/>
  <c r="E485"/>
  <c r="L10" i="42" s="1"/>
  <c r="E488" i="41"/>
  <c r="E489"/>
  <c r="E490"/>
  <c r="E491"/>
  <c r="E492"/>
  <c r="E493"/>
  <c r="E494"/>
  <c r="E495"/>
  <c r="E496"/>
  <c r="L11" i="42" s="1"/>
  <c r="E7" i="43"/>
  <c r="E8"/>
  <c r="E9"/>
  <c r="E10"/>
  <c r="E11"/>
  <c r="E12"/>
  <c r="E13"/>
  <c r="E14"/>
  <c r="E15"/>
  <c r="B5" i="44"/>
  <c r="E18" i="43"/>
  <c r="E19"/>
  <c r="E20"/>
  <c r="E21"/>
  <c r="E22"/>
  <c r="E23"/>
  <c r="E24"/>
  <c r="E25"/>
  <c r="E29"/>
  <c r="E30"/>
  <c r="E31"/>
  <c r="E32"/>
  <c r="E33"/>
  <c r="E34"/>
  <c r="E35"/>
  <c r="E36"/>
  <c r="E37" s="1"/>
  <c r="B7" i="44" s="1"/>
  <c r="E40" i="43"/>
  <c r="E41"/>
  <c r="E42"/>
  <c r="E43"/>
  <c r="E44"/>
  <c r="E45"/>
  <c r="E46"/>
  <c r="E47"/>
  <c r="E48" s="1"/>
  <c r="B8" i="44" s="1"/>
  <c r="E51" i="43"/>
  <c r="E52"/>
  <c r="E53"/>
  <c r="E54"/>
  <c r="E55"/>
  <c r="E56"/>
  <c r="E57"/>
  <c r="E58"/>
  <c r="E59"/>
  <c r="B9" i="44"/>
  <c r="E62" i="43"/>
  <c r="E63"/>
  <c r="E64"/>
  <c r="E65"/>
  <c r="E66"/>
  <c r="E67"/>
  <c r="E68"/>
  <c r="E69"/>
  <c r="E70"/>
  <c r="B10" i="44"/>
  <c r="E73" i="43"/>
  <c r="E74"/>
  <c r="E75"/>
  <c r="E76"/>
  <c r="E77"/>
  <c r="E78"/>
  <c r="E79"/>
  <c r="E80"/>
  <c r="E81"/>
  <c r="B11" i="44" s="1"/>
  <c r="E90" i="43"/>
  <c r="E91"/>
  <c r="E92"/>
  <c r="E93"/>
  <c r="E94"/>
  <c r="E95"/>
  <c r="E96"/>
  <c r="E97"/>
  <c r="E98" s="1"/>
  <c r="D5" i="44" s="1"/>
  <c r="E101" i="43"/>
  <c r="E102"/>
  <c r="E103"/>
  <c r="E104"/>
  <c r="E105"/>
  <c r="E106"/>
  <c r="E107"/>
  <c r="E108"/>
  <c r="E109" s="1"/>
  <c r="D6" i="44" s="1"/>
  <c r="E112" i="43"/>
  <c r="E113"/>
  <c r="E114"/>
  <c r="E115"/>
  <c r="E116"/>
  <c r="E117"/>
  <c r="E118"/>
  <c r="E119"/>
  <c r="E120"/>
  <c r="D7" i="44"/>
  <c r="E123" i="43"/>
  <c r="E124"/>
  <c r="E125"/>
  <c r="E126"/>
  <c r="E127"/>
  <c r="E128"/>
  <c r="E129"/>
  <c r="E130"/>
  <c r="E131"/>
  <c r="D8" i="44" s="1"/>
  <c r="E134" i="43"/>
  <c r="E135"/>
  <c r="E136"/>
  <c r="E137"/>
  <c r="E138"/>
  <c r="E139"/>
  <c r="E140"/>
  <c r="E141"/>
  <c r="E142"/>
  <c r="D9" i="44" s="1"/>
  <c r="E145" i="43"/>
  <c r="E146"/>
  <c r="E147"/>
  <c r="E148"/>
  <c r="E149"/>
  <c r="E150"/>
  <c r="E151"/>
  <c r="E152"/>
  <c r="E153"/>
  <c r="D10" i="44" s="1"/>
  <c r="E156" i="43"/>
  <c r="E157"/>
  <c r="E158"/>
  <c r="E159"/>
  <c r="E160"/>
  <c r="E161"/>
  <c r="E162"/>
  <c r="E163"/>
  <c r="E164" s="1"/>
  <c r="D11" i="44" s="1"/>
  <c r="E173" i="43"/>
  <c r="E174"/>
  <c r="E175"/>
  <c r="E176"/>
  <c r="E177"/>
  <c r="E178"/>
  <c r="E179"/>
  <c r="E180"/>
  <c r="E181"/>
  <c r="F5" i="44" s="1"/>
  <c r="E184" i="43"/>
  <c r="E185"/>
  <c r="E186"/>
  <c r="E187"/>
  <c r="E188"/>
  <c r="E189"/>
  <c r="E190"/>
  <c r="E191"/>
  <c r="E192"/>
  <c r="F6" i="44" s="1"/>
  <c r="E195" i="43"/>
  <c r="E196"/>
  <c r="E197"/>
  <c r="E198"/>
  <c r="E199"/>
  <c r="E200"/>
  <c r="E201"/>
  <c r="E202"/>
  <c r="E203"/>
  <c r="F7" i="44" s="1"/>
  <c r="E206" i="43"/>
  <c r="E207"/>
  <c r="E208"/>
  <c r="E209"/>
  <c r="E210"/>
  <c r="E211"/>
  <c r="E212"/>
  <c r="E213"/>
  <c r="E214"/>
  <c r="F8" i="44" s="1"/>
  <c r="E217" i="43"/>
  <c r="E218"/>
  <c r="E219"/>
  <c r="E220"/>
  <c r="E221"/>
  <c r="E222"/>
  <c r="E223"/>
  <c r="E224"/>
  <c r="E225"/>
  <c r="F9" i="44" s="1"/>
  <c r="E228" i="43"/>
  <c r="E229"/>
  <c r="E230"/>
  <c r="E231"/>
  <c r="E232"/>
  <c r="E233"/>
  <c r="E234"/>
  <c r="E235"/>
  <c r="E236"/>
  <c r="F10" i="44" s="1"/>
  <c r="E239" i="43"/>
  <c r="E240"/>
  <c r="E241"/>
  <c r="E242"/>
  <c r="E243"/>
  <c r="E244"/>
  <c r="E245"/>
  <c r="E246"/>
  <c r="E247"/>
  <c r="F11" i="44" s="1"/>
  <c r="E256" i="43"/>
  <c r="E257"/>
  <c r="E258"/>
  <c r="E259"/>
  <c r="E260"/>
  <c r="E261"/>
  <c r="E262"/>
  <c r="E263"/>
  <c r="E264"/>
  <c r="H5" i="44" s="1"/>
  <c r="E267" i="43"/>
  <c r="E268"/>
  <c r="E269"/>
  <c r="E270"/>
  <c r="E271"/>
  <c r="E272"/>
  <c r="E273"/>
  <c r="E274"/>
  <c r="E275"/>
  <c r="H6" i="44" s="1"/>
  <c r="E278" i="43"/>
  <c r="E279"/>
  <c r="E280"/>
  <c r="E281"/>
  <c r="E282"/>
  <c r="E283"/>
  <c r="E284"/>
  <c r="E285"/>
  <c r="E286"/>
  <c r="H7" i="44" s="1"/>
  <c r="E289" i="43"/>
  <c r="E290"/>
  <c r="E291"/>
  <c r="E292"/>
  <c r="E293"/>
  <c r="E294"/>
  <c r="E295"/>
  <c r="E296"/>
  <c r="E297"/>
  <c r="H8" i="44" s="1"/>
  <c r="E300" i="43"/>
  <c r="E301"/>
  <c r="E302"/>
  <c r="E303"/>
  <c r="E304"/>
  <c r="E305"/>
  <c r="E306"/>
  <c r="E307"/>
  <c r="E308"/>
  <c r="H9" i="44" s="1"/>
  <c r="I9" s="1"/>
  <c r="E311" i="43"/>
  <c r="E312"/>
  <c r="E313"/>
  <c r="E314"/>
  <c r="E315"/>
  <c r="E316"/>
  <c r="E317"/>
  <c r="E318"/>
  <c r="E319"/>
  <c r="H10" i="44" s="1"/>
  <c r="E322" i="43"/>
  <c r="E323"/>
  <c r="E324"/>
  <c r="E325"/>
  <c r="E326"/>
  <c r="E327"/>
  <c r="E328"/>
  <c r="E329"/>
  <c r="E330"/>
  <c r="H11" i="44" s="1"/>
  <c r="I11" s="1"/>
  <c r="E339" i="43"/>
  <c r="E340"/>
  <c r="E347" s="1"/>
  <c r="J5" i="44" s="1"/>
  <c r="E341" i="43"/>
  <c r="E342"/>
  <c r="E343"/>
  <c r="E344"/>
  <c r="E345"/>
  <c r="E346"/>
  <c r="E350"/>
  <c r="E351"/>
  <c r="E358" s="1"/>
  <c r="J6" i="44" s="1"/>
  <c r="E352" i="43"/>
  <c r="E353"/>
  <c r="E354"/>
  <c r="E355"/>
  <c r="E356"/>
  <c r="E357"/>
  <c r="E361"/>
  <c r="E362"/>
  <c r="E369" s="1"/>
  <c r="J7" i="44" s="1"/>
  <c r="E363" i="43"/>
  <c r="E364"/>
  <c r="E365"/>
  <c r="E366"/>
  <c r="E367"/>
  <c r="E368"/>
  <c r="E372"/>
  <c r="E373"/>
  <c r="E380" s="1"/>
  <c r="J8" i="44" s="1"/>
  <c r="E374" i="43"/>
  <c r="E375"/>
  <c r="E376"/>
  <c r="E377"/>
  <c r="E378"/>
  <c r="E379"/>
  <c r="E383"/>
  <c r="E384"/>
  <c r="E391" s="1"/>
  <c r="J9" i="44" s="1"/>
  <c r="E385" i="43"/>
  <c r="E386"/>
  <c r="E387"/>
  <c r="E388"/>
  <c r="E389"/>
  <c r="E390"/>
  <c r="E394"/>
  <c r="E395"/>
  <c r="E402" s="1"/>
  <c r="J10" i="44" s="1"/>
  <c r="E396" i="43"/>
  <c r="E397"/>
  <c r="E398"/>
  <c r="E399"/>
  <c r="E400"/>
  <c r="E401"/>
  <c r="E405"/>
  <c r="E406"/>
  <c r="E413" s="1"/>
  <c r="J11" i="44" s="1"/>
  <c r="E407" i="43"/>
  <c r="E408"/>
  <c r="E409"/>
  <c r="E410"/>
  <c r="E411"/>
  <c r="E412"/>
  <c r="E422"/>
  <c r="E423"/>
  <c r="E424"/>
  <c r="E425"/>
  <c r="E426"/>
  <c r="E427"/>
  <c r="E428"/>
  <c r="E429"/>
  <c r="E430"/>
  <c r="L5" i="44" s="1"/>
  <c r="M5" s="1"/>
  <c r="E433" i="43"/>
  <c r="E434"/>
  <c r="E435"/>
  <c r="E436"/>
  <c r="E437"/>
  <c r="E438"/>
  <c r="E439"/>
  <c r="E440"/>
  <c r="E441"/>
  <c r="L6" i="44" s="1"/>
  <c r="E444" i="43"/>
  <c r="E445"/>
  <c r="E446"/>
  <c r="E447"/>
  <c r="E448"/>
  <c r="E449"/>
  <c r="E450"/>
  <c r="E451"/>
  <c r="E452"/>
  <c r="L7" i="44" s="1"/>
  <c r="M7" s="1"/>
  <c r="E455" i="43"/>
  <c r="E456"/>
  <c r="E457"/>
  <c r="E458"/>
  <c r="E459"/>
  <c r="E460"/>
  <c r="E461"/>
  <c r="E462"/>
  <c r="E463"/>
  <c r="L8" i="44" s="1"/>
  <c r="E466" i="43"/>
  <c r="E467"/>
  <c r="E468"/>
  <c r="E469"/>
  <c r="E470"/>
  <c r="E471"/>
  <c r="E472"/>
  <c r="E473"/>
  <c r="E474"/>
  <c r="L9" i="44" s="1"/>
  <c r="M9" s="1"/>
  <c r="E477" i="43"/>
  <c r="E478"/>
  <c r="E479"/>
  <c r="E480"/>
  <c r="E481"/>
  <c r="E482"/>
  <c r="E483"/>
  <c r="E484"/>
  <c r="E485"/>
  <c r="L10" i="44" s="1"/>
  <c r="E488" i="43"/>
  <c r="E489"/>
  <c r="E490"/>
  <c r="E491"/>
  <c r="E492"/>
  <c r="E493"/>
  <c r="E494"/>
  <c r="E495"/>
  <c r="E496"/>
  <c r="L11" i="44" s="1"/>
  <c r="M11" s="1"/>
  <c r="E7" i="45"/>
  <c r="E8"/>
  <c r="E9"/>
  <c r="E10"/>
  <c r="E11"/>
  <c r="E12"/>
  <c r="E13"/>
  <c r="E14"/>
  <c r="E15"/>
  <c r="B5" i="46" s="1"/>
  <c r="E18" i="45"/>
  <c r="E19"/>
  <c r="E20"/>
  <c r="E21"/>
  <c r="E22"/>
  <c r="E23"/>
  <c r="E24"/>
  <c r="E25"/>
  <c r="E26"/>
  <c r="B6" i="46" s="1"/>
  <c r="E29" i="45"/>
  <c r="E30"/>
  <c r="E31"/>
  <c r="E32"/>
  <c r="E33"/>
  <c r="E34"/>
  <c r="E35"/>
  <c r="E36"/>
  <c r="E37"/>
  <c r="B7" i="46" s="1"/>
  <c r="E40" i="45"/>
  <c r="E41"/>
  <c r="E42"/>
  <c r="E43"/>
  <c r="E44"/>
  <c r="E45"/>
  <c r="E46"/>
  <c r="E47"/>
  <c r="E48"/>
  <c r="B8" i="46" s="1"/>
  <c r="E51" i="45"/>
  <c r="E52"/>
  <c r="E53"/>
  <c r="E54"/>
  <c r="E55"/>
  <c r="E56"/>
  <c r="E57"/>
  <c r="E58"/>
  <c r="E59"/>
  <c r="B9" i="46" s="1"/>
  <c r="E62" i="45"/>
  <c r="E63"/>
  <c r="E64"/>
  <c r="E65"/>
  <c r="E66"/>
  <c r="E67"/>
  <c r="E68"/>
  <c r="E69"/>
  <c r="E70"/>
  <c r="B10" i="46" s="1"/>
  <c r="E73" i="45"/>
  <c r="E74"/>
  <c r="E75"/>
  <c r="E76"/>
  <c r="E77"/>
  <c r="E78"/>
  <c r="E79"/>
  <c r="E80"/>
  <c r="E81"/>
  <c r="B11" i="46" s="1"/>
  <c r="E90" i="45"/>
  <c r="E91"/>
  <c r="E92"/>
  <c r="E93"/>
  <c r="E94"/>
  <c r="E95"/>
  <c r="E96"/>
  <c r="E97"/>
  <c r="E98" s="1"/>
  <c r="D5" i="46" s="1"/>
  <c r="E101" i="45"/>
  <c r="E102"/>
  <c r="E103"/>
  <c r="E104"/>
  <c r="E105"/>
  <c r="E106"/>
  <c r="E107"/>
  <c r="E108"/>
  <c r="E109" s="1"/>
  <c r="D6" i="46" s="1"/>
  <c r="E112" i="45"/>
  <c r="E113"/>
  <c r="E114"/>
  <c r="E115"/>
  <c r="E116"/>
  <c r="E117"/>
  <c r="E118"/>
  <c r="E119"/>
  <c r="E120" s="1"/>
  <c r="D7" i="46" s="1"/>
  <c r="E123" i="45"/>
  <c r="E124"/>
  <c r="E125"/>
  <c r="E126"/>
  <c r="E127"/>
  <c r="E128"/>
  <c r="E129"/>
  <c r="E130"/>
  <c r="E131"/>
  <c r="D8" i="46" s="1"/>
  <c r="E134" i="45"/>
  <c r="E135"/>
  <c r="E136"/>
  <c r="E137"/>
  <c r="E138"/>
  <c r="E139"/>
  <c r="E140"/>
  <c r="E141"/>
  <c r="E142"/>
  <c r="D9" i="46" s="1"/>
  <c r="E145" i="45"/>
  <c r="E146"/>
  <c r="E147"/>
  <c r="E148"/>
  <c r="E149"/>
  <c r="E150"/>
  <c r="E151"/>
  <c r="E152"/>
  <c r="E153"/>
  <c r="D10" i="46" s="1"/>
  <c r="E156" i="45"/>
  <c r="E157"/>
  <c r="E158"/>
  <c r="E159"/>
  <c r="E160"/>
  <c r="E161"/>
  <c r="E162"/>
  <c r="E163"/>
  <c r="E164"/>
  <c r="D11" i="46"/>
  <c r="E173" i="45"/>
  <c r="E174"/>
  <c r="E175"/>
  <c r="E176"/>
  <c r="E177"/>
  <c r="E178"/>
  <c r="E179"/>
  <c r="E180"/>
  <c r="E181"/>
  <c r="F5" i="46" s="1"/>
  <c r="E184" i="45"/>
  <c r="E185"/>
  <c r="E186"/>
  <c r="E187"/>
  <c r="E188"/>
  <c r="E189"/>
  <c r="E190"/>
  <c r="E191"/>
  <c r="E192"/>
  <c r="F6" i="46" s="1"/>
  <c r="E195" i="45"/>
  <c r="E196"/>
  <c r="E197"/>
  <c r="E198"/>
  <c r="E199"/>
  <c r="E200"/>
  <c r="E201"/>
  <c r="E202"/>
  <c r="E203"/>
  <c r="F7" i="46" s="1"/>
  <c r="E206" i="45"/>
  <c r="E207"/>
  <c r="E208"/>
  <c r="E209"/>
  <c r="E210"/>
  <c r="E211"/>
  <c r="E212"/>
  <c r="E213"/>
  <c r="E214"/>
  <c r="F8" i="46"/>
  <c r="E217" i="45"/>
  <c r="E218"/>
  <c r="E219"/>
  <c r="E220"/>
  <c r="E221"/>
  <c r="E222"/>
  <c r="E223"/>
  <c r="E224"/>
  <c r="E225"/>
  <c r="F9" i="46"/>
  <c r="E228" i="45"/>
  <c r="E229"/>
  <c r="E230"/>
  <c r="E231"/>
  <c r="E232"/>
  <c r="E233"/>
  <c r="E234"/>
  <c r="E235"/>
  <c r="E236" s="1"/>
  <c r="F10" i="46" s="1"/>
  <c r="E239" i="45"/>
  <c r="E240"/>
  <c r="E241"/>
  <c r="E242"/>
  <c r="E243"/>
  <c r="E244"/>
  <c r="E245"/>
  <c r="E246"/>
  <c r="E247"/>
  <c r="F11" i="46" s="1"/>
  <c r="E256" i="45"/>
  <c r="E257"/>
  <c r="E258"/>
  <c r="E259"/>
  <c r="E260"/>
  <c r="E261"/>
  <c r="E262"/>
  <c r="E263"/>
  <c r="E264" s="1"/>
  <c r="H5" i="46" s="1"/>
  <c r="E267" i="45"/>
  <c r="E268"/>
  <c r="E269"/>
  <c r="E270"/>
  <c r="E271"/>
  <c r="E272"/>
  <c r="E273"/>
  <c r="E274"/>
  <c r="E275"/>
  <c r="H6" i="46"/>
  <c r="E278" i="45"/>
  <c r="E279"/>
  <c r="E280"/>
  <c r="E281"/>
  <c r="E282"/>
  <c r="E283"/>
  <c r="E284"/>
  <c r="E285"/>
  <c r="E286"/>
  <c r="H7" i="46" s="1"/>
  <c r="E289" i="45"/>
  <c r="E290"/>
  <c r="E291"/>
  <c r="E292"/>
  <c r="E293"/>
  <c r="E294"/>
  <c r="E295"/>
  <c r="E296"/>
  <c r="E297"/>
  <c r="H8" i="46"/>
  <c r="E300" i="45"/>
  <c r="E301"/>
  <c r="E302"/>
  <c r="E303"/>
  <c r="E304"/>
  <c r="E305"/>
  <c r="E306"/>
  <c r="E307"/>
  <c r="E308" s="1"/>
  <c r="H9" i="46" s="1"/>
  <c r="E311" i="45"/>
  <c r="E312"/>
  <c r="E313"/>
  <c r="E314"/>
  <c r="E315"/>
  <c r="E316"/>
  <c r="E317"/>
  <c r="E318"/>
  <c r="E319"/>
  <c r="H10" i="46" s="1"/>
  <c r="E322" i="45"/>
  <c r="E323"/>
  <c r="E324"/>
  <c r="E325"/>
  <c r="E326"/>
  <c r="E327"/>
  <c r="E328"/>
  <c r="E329"/>
  <c r="E330"/>
  <c r="H11" i="46"/>
  <c r="E339" i="45"/>
  <c r="E340"/>
  <c r="E341"/>
  <c r="E342"/>
  <c r="E343"/>
  <c r="E344"/>
  <c r="E345"/>
  <c r="E346"/>
  <c r="E347"/>
  <c r="J5" i="46"/>
  <c r="E350" i="45"/>
  <c r="E351"/>
  <c r="E352"/>
  <c r="E353"/>
  <c r="E354"/>
  <c r="E355"/>
  <c r="E356"/>
  <c r="E357"/>
  <c r="E358"/>
  <c r="J6" i="46" s="1"/>
  <c r="E361" i="45"/>
  <c r="E362"/>
  <c r="E363"/>
  <c r="E364"/>
  <c r="E365"/>
  <c r="E366"/>
  <c r="E367"/>
  <c r="E368"/>
  <c r="E369"/>
  <c r="J7" i="46" s="1"/>
  <c r="E372" i="45"/>
  <c r="E373"/>
  <c r="E374"/>
  <c r="E375"/>
  <c r="E376"/>
  <c r="E377"/>
  <c r="E378"/>
  <c r="E379"/>
  <c r="E380"/>
  <c r="J8" i="46" s="1"/>
  <c r="E383" i="45"/>
  <c r="E384"/>
  <c r="E385"/>
  <c r="E386"/>
  <c r="E387"/>
  <c r="E388"/>
  <c r="E389"/>
  <c r="E390"/>
  <c r="E391" s="1"/>
  <c r="J9" i="46" s="1"/>
  <c r="E394" i="45"/>
  <c r="E395"/>
  <c r="E396"/>
  <c r="E397"/>
  <c r="E398"/>
  <c r="E399"/>
  <c r="E400"/>
  <c r="E401"/>
  <c r="E402"/>
  <c r="J10" i="46" s="1"/>
  <c r="E405" i="45"/>
  <c r="E406"/>
  <c r="E407"/>
  <c r="E408"/>
  <c r="E409"/>
  <c r="E410"/>
  <c r="E411"/>
  <c r="E412"/>
  <c r="E413"/>
  <c r="J11" i="46" s="1"/>
  <c r="E422" i="45"/>
  <c r="E423"/>
  <c r="E424"/>
  <c r="E425"/>
  <c r="E426"/>
  <c r="E427"/>
  <c r="E428"/>
  <c r="E429"/>
  <c r="E430" s="1"/>
  <c r="L5" i="46" s="1"/>
  <c r="E433" i="45"/>
  <c r="E434"/>
  <c r="E435"/>
  <c r="E436"/>
  <c r="E437"/>
  <c r="E438"/>
  <c r="E439"/>
  <c r="E440"/>
  <c r="E441"/>
  <c r="L6" i="46"/>
  <c r="E444" i="45"/>
  <c r="E445"/>
  <c r="E446"/>
  <c r="E447"/>
  <c r="E448"/>
  <c r="E449"/>
  <c r="E450"/>
  <c r="E451"/>
  <c r="E452" s="1"/>
  <c r="L7" i="46" s="1"/>
  <c r="E455" i="45"/>
  <c r="E456"/>
  <c r="E457"/>
  <c r="E458"/>
  <c r="E459"/>
  <c r="E460"/>
  <c r="E461"/>
  <c r="E462"/>
  <c r="E463" s="1"/>
  <c r="L8" i="46" s="1"/>
  <c r="E466" i="45"/>
  <c r="E467"/>
  <c r="E468"/>
  <c r="E469"/>
  <c r="E470"/>
  <c r="E471"/>
  <c r="E472"/>
  <c r="E473"/>
  <c r="E474" s="1"/>
  <c r="L9" i="46" s="1"/>
  <c r="E477" i="45"/>
  <c r="E478"/>
  <c r="E479"/>
  <c r="E480"/>
  <c r="E481"/>
  <c r="E482"/>
  <c r="E483"/>
  <c r="E484"/>
  <c r="E485" s="1"/>
  <c r="L10" i="46" s="1"/>
  <c r="E488" i="45"/>
  <c r="E489"/>
  <c r="E490"/>
  <c r="E491"/>
  <c r="E492"/>
  <c r="E493"/>
  <c r="E494"/>
  <c r="E495"/>
  <c r="E496" s="1"/>
  <c r="L11" i="46" s="1"/>
  <c r="E7" i="47"/>
  <c r="E8"/>
  <c r="E9"/>
  <c r="E10"/>
  <c r="E11"/>
  <c r="E12"/>
  <c r="E13"/>
  <c r="E14"/>
  <c r="E15"/>
  <c r="B5" i="48" s="1"/>
  <c r="E18" i="47"/>
  <c r="E19"/>
  <c r="E20"/>
  <c r="E21"/>
  <c r="E22"/>
  <c r="E23"/>
  <c r="E24"/>
  <c r="E25"/>
  <c r="E26"/>
  <c r="B6" i="48" s="1"/>
  <c r="E29" i="47"/>
  <c r="E30"/>
  <c r="E31"/>
  <c r="E32"/>
  <c r="E33"/>
  <c r="E34"/>
  <c r="E35"/>
  <c r="E36"/>
  <c r="E37"/>
  <c r="B7" i="48" s="1"/>
  <c r="E40" i="47"/>
  <c r="E41"/>
  <c r="E42"/>
  <c r="E43"/>
  <c r="E44"/>
  <c r="E45"/>
  <c r="E46"/>
  <c r="E47"/>
  <c r="E48"/>
  <c r="B8" i="48" s="1"/>
  <c r="E51" i="47"/>
  <c r="E52"/>
  <c r="E53"/>
  <c r="E54"/>
  <c r="E55"/>
  <c r="E56"/>
  <c r="E57"/>
  <c r="E58"/>
  <c r="E59"/>
  <c r="B9" i="48" s="1"/>
  <c r="E62" i="47"/>
  <c r="E63"/>
  <c r="E64"/>
  <c r="E65"/>
  <c r="E66"/>
  <c r="E67"/>
  <c r="E68"/>
  <c r="E69"/>
  <c r="E70" s="1"/>
  <c r="B10" i="48" s="1"/>
  <c r="E73" i="47"/>
  <c r="E74"/>
  <c r="E75"/>
  <c r="E76"/>
  <c r="E77"/>
  <c r="E78"/>
  <c r="E79"/>
  <c r="E80"/>
  <c r="E81"/>
  <c r="B11" i="48" s="1"/>
  <c r="E90" i="47"/>
  <c r="E91"/>
  <c r="E92"/>
  <c r="E93"/>
  <c r="E94"/>
  <c r="E95"/>
  <c r="E98" s="1"/>
  <c r="D5" i="48" s="1"/>
  <c r="E96" i="47"/>
  <c r="E97"/>
  <c r="E101"/>
  <c r="E102"/>
  <c r="E103"/>
  <c r="E104"/>
  <c r="E105"/>
  <c r="E106"/>
  <c r="E107"/>
  <c r="E108"/>
  <c r="E109" s="1"/>
  <c r="D6" i="48" s="1"/>
  <c r="E112" i="47"/>
  <c r="E113"/>
  <c r="E114"/>
  <c r="E115"/>
  <c r="E116"/>
  <c r="E117"/>
  <c r="E118"/>
  <c r="E119"/>
  <c r="E120" s="1"/>
  <c r="D7" i="48" s="1"/>
  <c r="E123" i="47"/>
  <c r="E124"/>
  <c r="E125"/>
  <c r="E126"/>
  <c r="E127"/>
  <c r="E128"/>
  <c r="E129"/>
  <c r="E130"/>
  <c r="E131"/>
  <c r="D8" i="48" s="1"/>
  <c r="E134" i="47"/>
  <c r="E135"/>
  <c r="E136"/>
  <c r="E137"/>
  <c r="E138"/>
  <c r="E139"/>
  <c r="E140"/>
  <c r="E141"/>
  <c r="E142" s="1"/>
  <c r="D9" i="48" s="1"/>
  <c r="E145" i="47"/>
  <c r="E146"/>
  <c r="E147"/>
  <c r="E148"/>
  <c r="E149"/>
  <c r="E150"/>
  <c r="E151"/>
  <c r="E152"/>
  <c r="E153"/>
  <c r="D10" i="48" s="1"/>
  <c r="E156" i="47"/>
  <c r="E157"/>
  <c r="E158"/>
  <c r="E159"/>
  <c r="E160"/>
  <c r="E161"/>
  <c r="E162"/>
  <c r="E163"/>
  <c r="E164"/>
  <c r="D11" i="48" s="1"/>
  <c r="E173" i="47"/>
  <c r="E174"/>
  <c r="E175"/>
  <c r="E176"/>
  <c r="E177"/>
  <c r="E178"/>
  <c r="E179"/>
  <c r="E180"/>
  <c r="E181" s="1"/>
  <c r="F5" i="48" s="1"/>
  <c r="E184" i="47"/>
  <c r="E185"/>
  <c r="E186"/>
  <c r="E187"/>
  <c r="E188"/>
  <c r="E189"/>
  <c r="E190"/>
  <c r="E191"/>
  <c r="E192"/>
  <c r="F6" i="48" s="1"/>
  <c r="E195" i="47"/>
  <c r="E196"/>
  <c r="E197"/>
  <c r="E198"/>
  <c r="E199"/>
  <c r="E200"/>
  <c r="E201"/>
  <c r="E202"/>
  <c r="E203"/>
  <c r="F7" i="48" s="1"/>
  <c r="E206" i="47"/>
  <c r="E207"/>
  <c r="E208"/>
  <c r="E209"/>
  <c r="E210"/>
  <c r="E211"/>
  <c r="E212"/>
  <c r="E213"/>
  <c r="E214"/>
  <c r="F8" i="48" s="1"/>
  <c r="E217" i="47"/>
  <c r="E218"/>
  <c r="E219"/>
  <c r="E220"/>
  <c r="E221"/>
  <c r="E222"/>
  <c r="E223"/>
  <c r="E224"/>
  <c r="E225"/>
  <c r="F9" i="48" s="1"/>
  <c r="E228" i="47"/>
  <c r="E229"/>
  <c r="E230"/>
  <c r="E231"/>
  <c r="E232"/>
  <c r="E233"/>
  <c r="E234"/>
  <c r="E235"/>
  <c r="E236"/>
  <c r="F10" i="48" s="1"/>
  <c r="E239" i="47"/>
  <c r="E240"/>
  <c r="E241"/>
  <c r="E242"/>
  <c r="E243"/>
  <c r="E244"/>
  <c r="E245"/>
  <c r="E246"/>
  <c r="E247"/>
  <c r="F11" i="48" s="1"/>
  <c r="E256" i="47"/>
  <c r="E257"/>
  <c r="E258"/>
  <c r="E259"/>
  <c r="E260"/>
  <c r="E261"/>
  <c r="E262"/>
  <c r="E263"/>
  <c r="E264" s="1"/>
  <c r="H5" i="48" s="1"/>
  <c r="E267" i="47"/>
  <c r="E268"/>
  <c r="E269"/>
  <c r="E270"/>
  <c r="E271"/>
  <c r="E272"/>
  <c r="E273"/>
  <c r="E274"/>
  <c r="E275"/>
  <c r="H6" i="48" s="1"/>
  <c r="E278" i="47"/>
  <c r="E279"/>
  <c r="E280"/>
  <c r="E281"/>
  <c r="E282"/>
  <c r="E283"/>
  <c r="E284"/>
  <c r="E285"/>
  <c r="E286"/>
  <c r="H7" i="48" s="1"/>
  <c r="E289" i="47"/>
  <c r="E290"/>
  <c r="E291"/>
  <c r="E292"/>
  <c r="E293"/>
  <c r="E294"/>
  <c r="E295"/>
  <c r="E296"/>
  <c r="E297"/>
  <c r="H8" i="48" s="1"/>
  <c r="E300" i="47"/>
  <c r="E301"/>
  <c r="E302"/>
  <c r="E303"/>
  <c r="E304"/>
  <c r="E305"/>
  <c r="E306"/>
  <c r="E307"/>
  <c r="E308"/>
  <c r="H9" i="48" s="1"/>
  <c r="E311" i="47"/>
  <c r="E312"/>
  <c r="E313"/>
  <c r="E314"/>
  <c r="E315"/>
  <c r="E316"/>
  <c r="E317"/>
  <c r="E318"/>
  <c r="E319"/>
  <c r="H10" i="48" s="1"/>
  <c r="E322" i="47"/>
  <c r="E323"/>
  <c r="E324"/>
  <c r="E325"/>
  <c r="E326"/>
  <c r="E327"/>
  <c r="E328"/>
  <c r="E329"/>
  <c r="E330"/>
  <c r="H11" i="48" s="1"/>
  <c r="E339" i="47"/>
  <c r="E340"/>
  <c r="E341"/>
  <c r="E342"/>
  <c r="E343"/>
  <c r="E344"/>
  <c r="E345"/>
  <c r="E346"/>
  <c r="E347" s="1"/>
  <c r="J5" i="48" s="1"/>
  <c r="E350" i="47"/>
  <c r="E351"/>
  <c r="E352"/>
  <c r="E353"/>
  <c r="E354"/>
  <c r="E355"/>
  <c r="E356"/>
  <c r="E357"/>
  <c r="E358" s="1"/>
  <c r="J6" i="48" s="1"/>
  <c r="E361" i="47"/>
  <c r="E362"/>
  <c r="E363"/>
  <c r="E364"/>
  <c r="E365"/>
  <c r="E366"/>
  <c r="E367"/>
  <c r="E368"/>
  <c r="E369" s="1"/>
  <c r="J7" i="48" s="1"/>
  <c r="E372" i="47"/>
  <c r="E373"/>
  <c r="E374"/>
  <c r="E375"/>
  <c r="E376"/>
  <c r="E377"/>
  <c r="E378"/>
  <c r="E379"/>
  <c r="E380"/>
  <c r="J8" i="48" s="1"/>
  <c r="E383" i="47"/>
  <c r="E384"/>
  <c r="E385"/>
  <c r="E386"/>
  <c r="E387"/>
  <c r="E388"/>
  <c r="E389"/>
  <c r="E390"/>
  <c r="E391"/>
  <c r="J9" i="48" s="1"/>
  <c r="E394" i="47"/>
  <c r="E395"/>
  <c r="E396"/>
  <c r="E397"/>
  <c r="E398"/>
  <c r="E399"/>
  <c r="E400"/>
  <c r="E401"/>
  <c r="E402"/>
  <c r="J10" i="48" s="1"/>
  <c r="E405" i="47"/>
  <c r="E406"/>
  <c r="E407"/>
  <c r="E408"/>
  <c r="E409"/>
  <c r="E410"/>
  <c r="E411"/>
  <c r="E412"/>
  <c r="E413"/>
  <c r="J11" i="48" s="1"/>
  <c r="E422" i="47"/>
  <c r="E423"/>
  <c r="E424"/>
  <c r="E425"/>
  <c r="E426"/>
  <c r="E427"/>
  <c r="E428"/>
  <c r="E429"/>
  <c r="E430" s="1"/>
  <c r="L5" i="48" s="1"/>
  <c r="E433" i="47"/>
  <c r="E434"/>
  <c r="E435"/>
  <c r="E436"/>
  <c r="E437"/>
  <c r="E438"/>
  <c r="E439"/>
  <c r="E440"/>
  <c r="E441" s="1"/>
  <c r="L6" i="48" s="1"/>
  <c r="E444" i="47"/>
  <c r="E445"/>
  <c r="E446"/>
  <c r="E447"/>
  <c r="E448"/>
  <c r="E449"/>
  <c r="E450"/>
  <c r="E451"/>
  <c r="E452" s="1"/>
  <c r="L7" i="48" s="1"/>
  <c r="E455" i="47"/>
  <c r="E456"/>
  <c r="E457"/>
  <c r="E458"/>
  <c r="E459"/>
  <c r="E460"/>
  <c r="E461"/>
  <c r="E462"/>
  <c r="E463" s="1"/>
  <c r="L8" i="48" s="1"/>
  <c r="E466" i="47"/>
  <c r="E467"/>
  <c r="E468"/>
  <c r="E469"/>
  <c r="E470"/>
  <c r="E471"/>
  <c r="E472"/>
  <c r="E473"/>
  <c r="E474"/>
  <c r="L9" i="48" s="1"/>
  <c r="E477" i="47"/>
  <c r="E478"/>
  <c r="E479"/>
  <c r="E480"/>
  <c r="E481"/>
  <c r="E482"/>
  <c r="E483"/>
  <c r="E484"/>
  <c r="E485"/>
  <c r="L10" i="48" s="1"/>
  <c r="E488" i="47"/>
  <c r="E489"/>
  <c r="E490"/>
  <c r="E491"/>
  <c r="E492"/>
  <c r="E493"/>
  <c r="E494"/>
  <c r="E495"/>
  <c r="E496"/>
  <c r="L11" i="48" s="1"/>
  <c r="B24" i="26"/>
  <c r="B23"/>
  <c r="B22"/>
  <c r="B21"/>
  <c r="B20"/>
  <c r="B19"/>
  <c r="B18"/>
  <c r="B17"/>
  <c r="B16"/>
  <c r="B15"/>
  <c r="C57" i="21"/>
  <c r="N17"/>
  <c r="N19"/>
  <c r="N20"/>
  <c r="N21"/>
  <c r="N22"/>
  <c r="N23"/>
  <c r="C57" i="34"/>
  <c r="C57" i="36"/>
  <c r="C57" i="38"/>
  <c r="C57" i="40"/>
  <c r="C57" i="42"/>
  <c r="C57" i="44"/>
  <c r="C57" i="69"/>
  <c r="C56" i="21"/>
  <c r="I15" i="23"/>
  <c r="I98"/>
  <c r="H17" i="21" s="1"/>
  <c r="I181" i="23"/>
  <c r="I264"/>
  <c r="I347"/>
  <c r="I430"/>
  <c r="I26"/>
  <c r="I109"/>
  <c r="I192"/>
  <c r="I275"/>
  <c r="I358"/>
  <c r="I441"/>
  <c r="H18" i="21"/>
  <c r="I37" i="23"/>
  <c r="I120"/>
  <c r="H19" i="21" s="1"/>
  <c r="I203" i="23"/>
  <c r="I286"/>
  <c r="I369"/>
  <c r="I452"/>
  <c r="I48"/>
  <c r="I131"/>
  <c r="I214"/>
  <c r="I297"/>
  <c r="I380"/>
  <c r="I463"/>
  <c r="H20" i="21"/>
  <c r="I59" i="23"/>
  <c r="I142"/>
  <c r="H21" i="21" s="1"/>
  <c r="I225" i="23"/>
  <c r="I308"/>
  <c r="I391"/>
  <c r="I474"/>
  <c r="I70"/>
  <c r="I153"/>
  <c r="I236"/>
  <c r="I319"/>
  <c r="I402"/>
  <c r="I485"/>
  <c r="H22" i="21"/>
  <c r="I81" i="23"/>
  <c r="I164"/>
  <c r="H23" i="21" s="1"/>
  <c r="I247" i="23"/>
  <c r="I330"/>
  <c r="I413"/>
  <c r="I496"/>
  <c r="I15" i="29"/>
  <c r="I98"/>
  <c r="H17" i="30" s="1"/>
  <c r="I181" i="29"/>
  <c r="I264"/>
  <c r="I347"/>
  <c r="I430"/>
  <c r="I26"/>
  <c r="I109"/>
  <c r="I192"/>
  <c r="I275"/>
  <c r="I358"/>
  <c r="I441"/>
  <c r="H18" i="30"/>
  <c r="I37" i="29"/>
  <c r="I120"/>
  <c r="H19" i="30" s="1"/>
  <c r="I203" i="29"/>
  <c r="I286"/>
  <c r="I369"/>
  <c r="I452"/>
  <c r="I48"/>
  <c r="I131"/>
  <c r="I214"/>
  <c r="I297"/>
  <c r="I380"/>
  <c r="I463"/>
  <c r="H20" i="30"/>
  <c r="I59" i="29"/>
  <c r="I142"/>
  <c r="H21" i="30" s="1"/>
  <c r="I225" i="29"/>
  <c r="I308"/>
  <c r="I391"/>
  <c r="I474"/>
  <c r="I70"/>
  <c r="I153"/>
  <c r="I236"/>
  <c r="I319"/>
  <c r="I402"/>
  <c r="I485"/>
  <c r="H22" i="30"/>
  <c r="I81" i="29"/>
  <c r="I164"/>
  <c r="H23" i="30" s="1"/>
  <c r="I247" i="29"/>
  <c r="I330"/>
  <c r="I413"/>
  <c r="I496"/>
  <c r="C56" i="34"/>
  <c r="I15" i="33"/>
  <c r="I98"/>
  <c r="H17" i="34" s="1"/>
  <c r="I181" i="33"/>
  <c r="I264"/>
  <c r="I347"/>
  <c r="I430"/>
  <c r="I26"/>
  <c r="I109"/>
  <c r="I192"/>
  <c r="I275"/>
  <c r="I358"/>
  <c r="I441"/>
  <c r="H18" i="34"/>
  <c r="I37" i="33"/>
  <c r="I120"/>
  <c r="H19" i="34" s="1"/>
  <c r="I203" i="33"/>
  <c r="I286"/>
  <c r="I369"/>
  <c r="I452"/>
  <c r="I48"/>
  <c r="I131"/>
  <c r="I214"/>
  <c r="I297"/>
  <c r="I380"/>
  <c r="I463"/>
  <c r="H20" i="34"/>
  <c r="I59" i="33"/>
  <c r="I142"/>
  <c r="H21" i="34" s="1"/>
  <c r="I225" i="33"/>
  <c r="I308"/>
  <c r="I391"/>
  <c r="I474"/>
  <c r="I70"/>
  <c r="I153"/>
  <c r="I236"/>
  <c r="I319"/>
  <c r="I402"/>
  <c r="I485"/>
  <c r="H22" i="34"/>
  <c r="I81" i="33"/>
  <c r="I164"/>
  <c r="H23" i="34" s="1"/>
  <c r="I247" i="33"/>
  <c r="I330"/>
  <c r="I413"/>
  <c r="I496"/>
  <c r="C56" i="36"/>
  <c r="I15" i="35"/>
  <c r="I98"/>
  <c r="H17" i="36" s="1"/>
  <c r="I17" s="1"/>
  <c r="I181" i="35"/>
  <c r="I264"/>
  <c r="I347"/>
  <c r="I430"/>
  <c r="I26"/>
  <c r="I109"/>
  <c r="I192"/>
  <c r="I275"/>
  <c r="I358"/>
  <c r="I441"/>
  <c r="H18" i="36"/>
  <c r="I37" i="35"/>
  <c r="I120"/>
  <c r="H19" i="36" s="1"/>
  <c r="I19" s="1"/>
  <c r="I203" i="35"/>
  <c r="I286"/>
  <c r="I369"/>
  <c r="I452"/>
  <c r="I48"/>
  <c r="I131"/>
  <c r="I214"/>
  <c r="I297"/>
  <c r="I380"/>
  <c r="I463"/>
  <c r="H20" i="36"/>
  <c r="I20" s="1"/>
  <c r="I59" i="35"/>
  <c r="I142"/>
  <c r="H21" i="36" s="1"/>
  <c r="I21" s="1"/>
  <c r="I225" i="35"/>
  <c r="I308"/>
  <c r="I391"/>
  <c r="I474"/>
  <c r="I70"/>
  <c r="I153"/>
  <c r="I236"/>
  <c r="I319"/>
  <c r="I402"/>
  <c r="I485"/>
  <c r="H22" i="36"/>
  <c r="I22" s="1"/>
  <c r="I81" i="35"/>
  <c r="I164"/>
  <c r="H23" i="36" s="1"/>
  <c r="I23" s="1"/>
  <c r="I247" i="35"/>
  <c r="I330"/>
  <c r="I413"/>
  <c r="I496"/>
  <c r="C56" i="38"/>
  <c r="I15" i="37"/>
  <c r="I98"/>
  <c r="H17" i="38" s="1"/>
  <c r="I17" s="1"/>
  <c r="I181" i="37"/>
  <c r="I264"/>
  <c r="I347"/>
  <c r="I430"/>
  <c r="I26"/>
  <c r="I109"/>
  <c r="I192"/>
  <c r="I275"/>
  <c r="I358"/>
  <c r="I441"/>
  <c r="H18" i="38"/>
  <c r="I37" i="37"/>
  <c r="I120"/>
  <c r="H19" i="38" s="1"/>
  <c r="I19" s="1"/>
  <c r="I203" i="37"/>
  <c r="I286"/>
  <c r="I369"/>
  <c r="I452"/>
  <c r="I48"/>
  <c r="I131"/>
  <c r="I214"/>
  <c r="I297"/>
  <c r="I380"/>
  <c r="I463"/>
  <c r="H20" i="38"/>
  <c r="I20" s="1"/>
  <c r="I59" i="37"/>
  <c r="I142"/>
  <c r="H21" i="38" s="1"/>
  <c r="I21" s="1"/>
  <c r="I225" i="37"/>
  <c r="I308"/>
  <c r="I391"/>
  <c r="I474"/>
  <c r="I70"/>
  <c r="I153"/>
  <c r="I236"/>
  <c r="I319"/>
  <c r="I402"/>
  <c r="I485"/>
  <c r="H22" i="38"/>
  <c r="I22" s="1"/>
  <c r="I81" i="37"/>
  <c r="I164"/>
  <c r="H23" i="38" s="1"/>
  <c r="I23" s="1"/>
  <c r="I247" i="37"/>
  <c r="I330"/>
  <c r="I413"/>
  <c r="I496"/>
  <c r="C56" i="40"/>
  <c r="I15" i="39"/>
  <c r="I98"/>
  <c r="H17" i="40" s="1"/>
  <c r="I17" s="1"/>
  <c r="I181" i="39"/>
  <c r="I264"/>
  <c r="I347"/>
  <c r="I430"/>
  <c r="I26"/>
  <c r="I109"/>
  <c r="I192"/>
  <c r="I275"/>
  <c r="I358"/>
  <c r="I441"/>
  <c r="H18" i="40"/>
  <c r="I37" i="39"/>
  <c r="I120"/>
  <c r="H19" i="40" s="1"/>
  <c r="I19" s="1"/>
  <c r="I203" i="39"/>
  <c r="I286"/>
  <c r="I369"/>
  <c r="I452"/>
  <c r="I48"/>
  <c r="I131"/>
  <c r="I214"/>
  <c r="I297"/>
  <c r="I380"/>
  <c r="I463"/>
  <c r="H20" i="40"/>
  <c r="I20" s="1"/>
  <c r="I59" i="39"/>
  <c r="I142"/>
  <c r="H21" i="40" s="1"/>
  <c r="I21" s="1"/>
  <c r="I225" i="39"/>
  <c r="I308"/>
  <c r="I391"/>
  <c r="I474"/>
  <c r="I70"/>
  <c r="I153"/>
  <c r="I236"/>
  <c r="I319"/>
  <c r="I402"/>
  <c r="I485"/>
  <c r="H22" i="40"/>
  <c r="I22" s="1"/>
  <c r="I81" i="39"/>
  <c r="I164"/>
  <c r="H23" i="40" s="1"/>
  <c r="I23" s="1"/>
  <c r="I247" i="39"/>
  <c r="I330"/>
  <c r="I413"/>
  <c r="I496"/>
  <c r="C56" i="42"/>
  <c r="I15" i="41"/>
  <c r="I98"/>
  <c r="H17" i="42" s="1"/>
  <c r="I17" s="1"/>
  <c r="I181" i="41"/>
  <c r="I264"/>
  <c r="I347"/>
  <c r="I430"/>
  <c r="I26"/>
  <c r="I109"/>
  <c r="I192"/>
  <c r="I275"/>
  <c r="I358"/>
  <c r="I441"/>
  <c r="H18" i="42"/>
  <c r="I37" i="41"/>
  <c r="I120"/>
  <c r="H19" i="42" s="1"/>
  <c r="I19" s="1"/>
  <c r="I203" i="41"/>
  <c r="I286"/>
  <c r="I369"/>
  <c r="I452"/>
  <c r="I48"/>
  <c r="I131"/>
  <c r="I214"/>
  <c r="I297"/>
  <c r="I380"/>
  <c r="I463"/>
  <c r="H20" i="42"/>
  <c r="I20" s="1"/>
  <c r="I59" i="41"/>
  <c r="I142"/>
  <c r="H21" i="42" s="1"/>
  <c r="I21" s="1"/>
  <c r="I225" i="41"/>
  <c r="I308"/>
  <c r="I391"/>
  <c r="I474"/>
  <c r="I70"/>
  <c r="I153"/>
  <c r="I236"/>
  <c r="I319"/>
  <c r="I402"/>
  <c r="I485"/>
  <c r="H22" i="42"/>
  <c r="I22" s="1"/>
  <c r="I81" i="41"/>
  <c r="I164"/>
  <c r="H23" i="42" s="1"/>
  <c r="I23" s="1"/>
  <c r="I247" i="41"/>
  <c r="I330"/>
  <c r="I413"/>
  <c r="I496"/>
  <c r="C56" i="44"/>
  <c r="I15" i="43"/>
  <c r="I98"/>
  <c r="H17" i="44" s="1"/>
  <c r="I17" s="1"/>
  <c r="I181" i="43"/>
  <c r="I264"/>
  <c r="I347"/>
  <c r="I430"/>
  <c r="I26"/>
  <c r="I109"/>
  <c r="I192"/>
  <c r="I275"/>
  <c r="I358"/>
  <c r="I441"/>
  <c r="H18" i="44"/>
  <c r="I37" i="43"/>
  <c r="I120"/>
  <c r="H19" i="44" s="1"/>
  <c r="I19" s="1"/>
  <c r="I203" i="43"/>
  <c r="I286"/>
  <c r="I369"/>
  <c r="I452"/>
  <c r="I48"/>
  <c r="I131"/>
  <c r="I214"/>
  <c r="I297"/>
  <c r="I380"/>
  <c r="I463"/>
  <c r="H20" i="44"/>
  <c r="I59" i="43"/>
  <c r="I142"/>
  <c r="H21" i="44" s="1"/>
  <c r="I21" s="1"/>
  <c r="I225" i="43"/>
  <c r="I308"/>
  <c r="I391"/>
  <c r="I474"/>
  <c r="I70"/>
  <c r="I153"/>
  <c r="I236"/>
  <c r="I319"/>
  <c r="I402"/>
  <c r="I485"/>
  <c r="H22" i="44"/>
  <c r="I22" s="1"/>
  <c r="I81" i="43"/>
  <c r="I164"/>
  <c r="H23" i="44" s="1"/>
  <c r="I23" s="1"/>
  <c r="I247" i="43"/>
  <c r="I330"/>
  <c r="I413"/>
  <c r="I496"/>
  <c r="C56" i="46"/>
  <c r="I15" i="45"/>
  <c r="I98"/>
  <c r="H17" i="46" s="1"/>
  <c r="I17" s="1"/>
  <c r="I181" i="45"/>
  <c r="I264"/>
  <c r="I347"/>
  <c r="I430"/>
  <c r="I26"/>
  <c r="I109"/>
  <c r="I192"/>
  <c r="I275"/>
  <c r="I358"/>
  <c r="I441"/>
  <c r="H18" i="46"/>
  <c r="I37" i="45"/>
  <c r="I120"/>
  <c r="H19" i="46" s="1"/>
  <c r="I19" s="1"/>
  <c r="I203" i="45"/>
  <c r="I286"/>
  <c r="I369"/>
  <c r="I452"/>
  <c r="I48"/>
  <c r="I131"/>
  <c r="I214"/>
  <c r="I297"/>
  <c r="I380"/>
  <c r="I463"/>
  <c r="H20" i="46"/>
  <c r="I20" s="1"/>
  <c r="I59" i="45"/>
  <c r="I142"/>
  <c r="H21" i="46" s="1"/>
  <c r="I21" s="1"/>
  <c r="I225" i="45"/>
  <c r="I308"/>
  <c r="I391"/>
  <c r="I474"/>
  <c r="I70"/>
  <c r="I153"/>
  <c r="I236"/>
  <c r="I319"/>
  <c r="I402"/>
  <c r="I485"/>
  <c r="H22" i="46"/>
  <c r="I22" s="1"/>
  <c r="I81" i="45"/>
  <c r="I164"/>
  <c r="H23" i="46" s="1"/>
  <c r="I23" s="1"/>
  <c r="I247" i="45"/>
  <c r="I330"/>
  <c r="I413"/>
  <c r="I496"/>
  <c r="C56" i="48"/>
  <c r="I15" i="47"/>
  <c r="I98"/>
  <c r="H17" i="48" s="1"/>
  <c r="I17" s="1"/>
  <c r="I181" i="47"/>
  <c r="I264"/>
  <c r="I347"/>
  <c r="I430"/>
  <c r="I26"/>
  <c r="I109"/>
  <c r="I192"/>
  <c r="I275"/>
  <c r="I358"/>
  <c r="I441"/>
  <c r="H18" i="48"/>
  <c r="I37" i="47"/>
  <c r="I120"/>
  <c r="H19" i="48" s="1"/>
  <c r="I19" s="1"/>
  <c r="I203" i="47"/>
  <c r="I286"/>
  <c r="I369"/>
  <c r="I452"/>
  <c r="I48"/>
  <c r="I131"/>
  <c r="I214"/>
  <c r="I297"/>
  <c r="I380"/>
  <c r="I463"/>
  <c r="H20" i="48"/>
  <c r="I20" s="1"/>
  <c r="I59" i="47"/>
  <c r="I142"/>
  <c r="H21" i="48" s="1"/>
  <c r="I21" s="1"/>
  <c r="I225" i="47"/>
  <c r="I308"/>
  <c r="I391"/>
  <c r="I474"/>
  <c r="I70"/>
  <c r="I153"/>
  <c r="I236"/>
  <c r="I319"/>
  <c r="I402"/>
  <c r="I485"/>
  <c r="H22" i="48"/>
  <c r="I22" s="1"/>
  <c r="I81" i="47"/>
  <c r="I164"/>
  <c r="H23" i="48" s="1"/>
  <c r="I23" s="1"/>
  <c r="I247" i="47"/>
  <c r="I330"/>
  <c r="I413"/>
  <c r="I496"/>
  <c r="C56" i="50"/>
  <c r="I15" i="49"/>
  <c r="I98"/>
  <c r="H17" i="50" s="1"/>
  <c r="I17" s="1"/>
  <c r="I181" i="49"/>
  <c r="I264"/>
  <c r="I347"/>
  <c r="I430"/>
  <c r="I26"/>
  <c r="I109"/>
  <c r="I192"/>
  <c r="I275"/>
  <c r="I358"/>
  <c r="I441"/>
  <c r="H18" i="50"/>
  <c r="I37" i="49"/>
  <c r="I120"/>
  <c r="H19" i="50" s="1"/>
  <c r="I19" s="1"/>
  <c r="I203" i="49"/>
  <c r="I286"/>
  <c r="I369"/>
  <c r="I452"/>
  <c r="I48"/>
  <c r="I131"/>
  <c r="I214"/>
  <c r="I297"/>
  <c r="I380"/>
  <c r="I463"/>
  <c r="H20" i="50"/>
  <c r="I20" s="1"/>
  <c r="I59" i="49"/>
  <c r="I142"/>
  <c r="H21" i="50" s="1"/>
  <c r="I21" s="1"/>
  <c r="I225" i="49"/>
  <c r="I308"/>
  <c r="I391"/>
  <c r="I474"/>
  <c r="I70"/>
  <c r="I153"/>
  <c r="I236"/>
  <c r="I319"/>
  <c r="I402"/>
  <c r="I485"/>
  <c r="H22" i="50"/>
  <c r="I22" s="1"/>
  <c r="I81" i="49"/>
  <c r="I164"/>
  <c r="H23" i="50" s="1"/>
  <c r="I23" s="1"/>
  <c r="I247" i="49"/>
  <c r="I330"/>
  <c r="I413"/>
  <c r="I496"/>
  <c r="C56" i="52"/>
  <c r="I15" i="51"/>
  <c r="I98"/>
  <c r="H17" i="52" s="1"/>
  <c r="I17" s="1"/>
  <c r="I181" i="51"/>
  <c r="I264"/>
  <c r="I347"/>
  <c r="I430"/>
  <c r="I26"/>
  <c r="I109"/>
  <c r="I192"/>
  <c r="I275"/>
  <c r="I358"/>
  <c r="I441"/>
  <c r="H18" i="52"/>
  <c r="I37" i="51"/>
  <c r="I120"/>
  <c r="H19" i="52" s="1"/>
  <c r="I19" s="1"/>
  <c r="I203" i="51"/>
  <c r="I286"/>
  <c r="I369"/>
  <c r="I452"/>
  <c r="I48"/>
  <c r="I131"/>
  <c r="I214"/>
  <c r="I297"/>
  <c r="I380"/>
  <c r="I463"/>
  <c r="H20" i="52"/>
  <c r="I20" s="1"/>
  <c r="I59" i="51"/>
  <c r="I142"/>
  <c r="H21" i="52" s="1"/>
  <c r="I21" s="1"/>
  <c r="I225" i="51"/>
  <c r="I308"/>
  <c r="I391"/>
  <c r="I474"/>
  <c r="I70"/>
  <c r="I153"/>
  <c r="I236"/>
  <c r="I319"/>
  <c r="I402"/>
  <c r="I485"/>
  <c r="H22" i="52"/>
  <c r="I22" s="1"/>
  <c r="I81" i="51"/>
  <c r="I164"/>
  <c r="H23" i="52" s="1"/>
  <c r="I23" s="1"/>
  <c r="I247" i="51"/>
  <c r="I330"/>
  <c r="I413"/>
  <c r="I496"/>
  <c r="C56" i="54"/>
  <c r="I15" i="53"/>
  <c r="I98"/>
  <c r="H17" i="54" s="1"/>
  <c r="I17" s="1"/>
  <c r="I181" i="53"/>
  <c r="I264"/>
  <c r="I347"/>
  <c r="I430"/>
  <c r="I26"/>
  <c r="I109"/>
  <c r="I192"/>
  <c r="I275"/>
  <c r="I358"/>
  <c r="I441"/>
  <c r="H18" i="54"/>
  <c r="I37" i="53"/>
  <c r="I120"/>
  <c r="H19" i="54" s="1"/>
  <c r="I19" s="1"/>
  <c r="I203" i="53"/>
  <c r="I286"/>
  <c r="I369"/>
  <c r="I452"/>
  <c r="I48"/>
  <c r="I131"/>
  <c r="I214"/>
  <c r="I297"/>
  <c r="I380"/>
  <c r="I463"/>
  <c r="H20" i="54"/>
  <c r="I20" s="1"/>
  <c r="I59" i="53"/>
  <c r="I142"/>
  <c r="H21" i="54" s="1"/>
  <c r="I21" s="1"/>
  <c r="I225" i="53"/>
  <c r="I308"/>
  <c r="I391"/>
  <c r="I474"/>
  <c r="I70"/>
  <c r="I153"/>
  <c r="I236"/>
  <c r="I319"/>
  <c r="I402"/>
  <c r="I485"/>
  <c r="H22" i="54"/>
  <c r="I22" s="1"/>
  <c r="I81" i="53"/>
  <c r="I164"/>
  <c r="H23" i="54" s="1"/>
  <c r="I23" s="1"/>
  <c r="I247" i="53"/>
  <c r="I330"/>
  <c r="I413"/>
  <c r="I496"/>
  <c r="C56" i="56"/>
  <c r="I15" i="55"/>
  <c r="I98"/>
  <c r="H17" i="56" s="1"/>
  <c r="I17" s="1"/>
  <c r="I181" i="55"/>
  <c r="I264"/>
  <c r="I347"/>
  <c r="I430"/>
  <c r="I26"/>
  <c r="I109"/>
  <c r="I192"/>
  <c r="I275"/>
  <c r="I358"/>
  <c r="I441"/>
  <c r="H18" i="56"/>
  <c r="I37" i="55"/>
  <c r="I120"/>
  <c r="H19" i="56" s="1"/>
  <c r="I19" s="1"/>
  <c r="I203" i="55"/>
  <c r="I286"/>
  <c r="I369"/>
  <c r="I452"/>
  <c r="I48"/>
  <c r="I131"/>
  <c r="I214"/>
  <c r="I297"/>
  <c r="I380"/>
  <c r="I463"/>
  <c r="H20" i="56"/>
  <c r="I20" s="1"/>
  <c r="I59" i="55"/>
  <c r="I142"/>
  <c r="H21" i="56" s="1"/>
  <c r="I21" s="1"/>
  <c r="I225" i="55"/>
  <c r="I308"/>
  <c r="I391"/>
  <c r="I474"/>
  <c r="I70"/>
  <c r="I153"/>
  <c r="I236"/>
  <c r="I319"/>
  <c r="I402"/>
  <c r="I485"/>
  <c r="H22" i="56"/>
  <c r="I22" s="1"/>
  <c r="I81" i="55"/>
  <c r="I164"/>
  <c r="H23" i="56" s="1"/>
  <c r="I23" s="1"/>
  <c r="I247" i="55"/>
  <c r="I330"/>
  <c r="I413"/>
  <c r="I496"/>
  <c r="C56" i="58"/>
  <c r="I15" i="57"/>
  <c r="I98"/>
  <c r="I181"/>
  <c r="I264"/>
  <c r="I347"/>
  <c r="I430"/>
  <c r="I26"/>
  <c r="H18" i="58" s="1"/>
  <c r="I109" i="57"/>
  <c r="I192"/>
  <c r="I275"/>
  <c r="I358"/>
  <c r="I441"/>
  <c r="I37"/>
  <c r="I120"/>
  <c r="I203"/>
  <c r="I286"/>
  <c r="I369"/>
  <c r="I452"/>
  <c r="I48"/>
  <c r="I131"/>
  <c r="I214"/>
  <c r="I297"/>
  <c r="I380"/>
  <c r="I463"/>
  <c r="I59"/>
  <c r="I142"/>
  <c r="I225"/>
  <c r="I308"/>
  <c r="I391"/>
  <c r="I474"/>
  <c r="I70"/>
  <c r="I153"/>
  <c r="I236"/>
  <c r="I319"/>
  <c r="I402"/>
  <c r="I485"/>
  <c r="I81"/>
  <c r="I164"/>
  <c r="I247"/>
  <c r="I330"/>
  <c r="I413"/>
  <c r="I496"/>
  <c r="C56" i="60"/>
  <c r="I15" i="59"/>
  <c r="I98"/>
  <c r="H17" i="60" s="1"/>
  <c r="I17" s="1"/>
  <c r="I181" i="59"/>
  <c r="I264"/>
  <c r="I347"/>
  <c r="I430"/>
  <c r="I26"/>
  <c r="I109"/>
  <c r="I192"/>
  <c r="I275"/>
  <c r="I358"/>
  <c r="I441"/>
  <c r="H18" i="60"/>
  <c r="I37" i="59"/>
  <c r="I120"/>
  <c r="H19" i="60" s="1"/>
  <c r="I19" s="1"/>
  <c r="I203" i="59"/>
  <c r="I286"/>
  <c r="I369"/>
  <c r="I452"/>
  <c r="I48"/>
  <c r="I131"/>
  <c r="I214"/>
  <c r="I297"/>
  <c r="I380"/>
  <c r="I463"/>
  <c r="H20" i="60"/>
  <c r="I20" s="1"/>
  <c r="I59" i="59"/>
  <c r="I142"/>
  <c r="H21" i="60" s="1"/>
  <c r="I21" s="1"/>
  <c r="I225" i="59"/>
  <c r="I308"/>
  <c r="I391"/>
  <c r="I474"/>
  <c r="I70"/>
  <c r="I153"/>
  <c r="I236"/>
  <c r="I319"/>
  <c r="I402"/>
  <c r="I485"/>
  <c r="H22" i="60"/>
  <c r="I22" s="1"/>
  <c r="I81" i="59"/>
  <c r="I164"/>
  <c r="H23" i="60" s="1"/>
  <c r="I23" s="1"/>
  <c r="I247" i="59"/>
  <c r="I330"/>
  <c r="I413"/>
  <c r="I496"/>
  <c r="C56" i="62"/>
  <c r="I15" i="61"/>
  <c r="I98"/>
  <c r="H17" i="62" s="1"/>
  <c r="I17" s="1"/>
  <c r="I181" i="61"/>
  <c r="I264"/>
  <c r="I347"/>
  <c r="I430"/>
  <c r="I26"/>
  <c r="I109"/>
  <c r="I192"/>
  <c r="I275"/>
  <c r="I358"/>
  <c r="I441"/>
  <c r="H18" i="62"/>
  <c r="I37" i="61"/>
  <c r="I120"/>
  <c r="H19" i="62" s="1"/>
  <c r="I19" s="1"/>
  <c r="I203" i="61"/>
  <c r="I286"/>
  <c r="I369"/>
  <c r="I452"/>
  <c r="I48"/>
  <c r="I131"/>
  <c r="I214"/>
  <c r="I297"/>
  <c r="I380"/>
  <c r="I463"/>
  <c r="H20" i="62"/>
  <c r="I20" s="1"/>
  <c r="I59" i="61"/>
  <c r="I142"/>
  <c r="H21" i="62" s="1"/>
  <c r="I21" s="1"/>
  <c r="I225" i="61"/>
  <c r="I308"/>
  <c r="I391"/>
  <c r="I474"/>
  <c r="I70"/>
  <c r="I153"/>
  <c r="I236"/>
  <c r="I319"/>
  <c r="I402"/>
  <c r="I485"/>
  <c r="H22" i="62"/>
  <c r="I22" s="1"/>
  <c r="I81" i="61"/>
  <c r="I164"/>
  <c r="H23" i="62" s="1"/>
  <c r="I23" s="1"/>
  <c r="I247" i="61"/>
  <c r="I330"/>
  <c r="I413"/>
  <c r="I496"/>
  <c r="C56" i="64"/>
  <c r="I15" i="63"/>
  <c r="I98"/>
  <c r="H17" i="64" s="1"/>
  <c r="I17" s="1"/>
  <c r="I181" i="63"/>
  <c r="I264"/>
  <c r="I347"/>
  <c r="I430"/>
  <c r="I26"/>
  <c r="I109"/>
  <c r="I192"/>
  <c r="I275"/>
  <c r="I358"/>
  <c r="I441"/>
  <c r="H18" i="64"/>
  <c r="I37" i="63"/>
  <c r="I120"/>
  <c r="H19" i="64" s="1"/>
  <c r="I19" s="1"/>
  <c r="I203" i="63"/>
  <c r="I286"/>
  <c r="I369"/>
  <c r="I452"/>
  <c r="I48"/>
  <c r="I131"/>
  <c r="I214"/>
  <c r="I297"/>
  <c r="I380"/>
  <c r="I463"/>
  <c r="H20" i="64"/>
  <c r="I20" s="1"/>
  <c r="I59" i="63"/>
  <c r="I142"/>
  <c r="H21" i="64" s="1"/>
  <c r="I21" s="1"/>
  <c r="I225" i="63"/>
  <c r="I308"/>
  <c r="I391"/>
  <c r="I474"/>
  <c r="I70"/>
  <c r="I153"/>
  <c r="I236"/>
  <c r="I319"/>
  <c r="I402"/>
  <c r="I485"/>
  <c r="H22" i="64"/>
  <c r="I22" s="1"/>
  <c r="I81" i="63"/>
  <c r="I164"/>
  <c r="H23" i="64" s="1"/>
  <c r="I23" s="1"/>
  <c r="I247" i="63"/>
  <c r="I330"/>
  <c r="I413"/>
  <c r="I496"/>
  <c r="C56" i="67"/>
  <c r="I15" i="66"/>
  <c r="I98"/>
  <c r="H17" i="67" s="1"/>
  <c r="I17" s="1"/>
  <c r="I181" i="66"/>
  <c r="I264"/>
  <c r="I347"/>
  <c r="I430"/>
  <c r="I26"/>
  <c r="I109"/>
  <c r="I192"/>
  <c r="I275"/>
  <c r="I358"/>
  <c r="I441"/>
  <c r="H18" i="67"/>
  <c r="I37" i="66"/>
  <c r="I120"/>
  <c r="H19" i="67" s="1"/>
  <c r="I19" s="1"/>
  <c r="I203" i="66"/>
  <c r="I286"/>
  <c r="I369"/>
  <c r="I452"/>
  <c r="I48"/>
  <c r="I131"/>
  <c r="I214"/>
  <c r="I297"/>
  <c r="I380"/>
  <c r="I463"/>
  <c r="H20" i="67"/>
  <c r="I20" s="1"/>
  <c r="I59" i="66"/>
  <c r="I142"/>
  <c r="H21" i="67" s="1"/>
  <c r="I21" s="1"/>
  <c r="I225" i="66"/>
  <c r="I308"/>
  <c r="I391"/>
  <c r="I474"/>
  <c r="I70"/>
  <c r="I153"/>
  <c r="I236"/>
  <c r="I319"/>
  <c r="I402"/>
  <c r="I485"/>
  <c r="H22" i="67"/>
  <c r="I22" s="1"/>
  <c r="I81" i="66"/>
  <c r="I164"/>
  <c r="H23" i="67" s="1"/>
  <c r="I23" s="1"/>
  <c r="I247" i="66"/>
  <c r="I330"/>
  <c r="I413"/>
  <c r="I496"/>
  <c r="C56" i="69"/>
  <c r="I15" i="68"/>
  <c r="I98"/>
  <c r="H17" i="69" s="1"/>
  <c r="I17" s="1"/>
  <c r="I181" i="68"/>
  <c r="I264"/>
  <c r="I347"/>
  <c r="I430"/>
  <c r="I26"/>
  <c r="I109"/>
  <c r="I192"/>
  <c r="I275"/>
  <c r="I358"/>
  <c r="I441"/>
  <c r="H18" i="69"/>
  <c r="I37" i="68"/>
  <c r="I120"/>
  <c r="H19" i="69" s="1"/>
  <c r="I19" s="1"/>
  <c r="I203" i="68"/>
  <c r="I286"/>
  <c r="I369"/>
  <c r="I452"/>
  <c r="I48"/>
  <c r="I131"/>
  <c r="I214"/>
  <c r="I297"/>
  <c r="I380"/>
  <c r="I463"/>
  <c r="H20" i="69"/>
  <c r="I20" s="1"/>
  <c r="I59" i="68"/>
  <c r="I142"/>
  <c r="H21" i="69" s="1"/>
  <c r="I21" s="1"/>
  <c r="I225" i="68"/>
  <c r="I308"/>
  <c r="I391"/>
  <c r="I474"/>
  <c r="I70"/>
  <c r="I153"/>
  <c r="I236"/>
  <c r="I319"/>
  <c r="I402"/>
  <c r="I485"/>
  <c r="H22" i="69"/>
  <c r="I22" s="1"/>
  <c r="I81" i="68"/>
  <c r="I164"/>
  <c r="H23" i="69" s="1"/>
  <c r="I23" s="1"/>
  <c r="I247" i="68"/>
  <c r="I330"/>
  <c r="I413"/>
  <c r="I496"/>
  <c r="C55" i="21"/>
  <c r="H15" i="23"/>
  <c r="H98"/>
  <c r="H181"/>
  <c r="H264"/>
  <c r="H347"/>
  <c r="H430"/>
  <c r="F17" i="21"/>
  <c r="H26" i="23"/>
  <c r="H109"/>
  <c r="F18" i="21" s="1"/>
  <c r="H192" i="23"/>
  <c r="H275"/>
  <c r="H358"/>
  <c r="H441"/>
  <c r="H37"/>
  <c r="H120"/>
  <c r="H203"/>
  <c r="H286"/>
  <c r="H369"/>
  <c r="H452"/>
  <c r="F19" i="21"/>
  <c r="H48" i="23"/>
  <c r="H131"/>
  <c r="F20" i="21" s="1"/>
  <c r="H214" i="23"/>
  <c r="H297"/>
  <c r="H380"/>
  <c r="H463"/>
  <c r="H59"/>
  <c r="H142"/>
  <c r="H225"/>
  <c r="H308"/>
  <c r="H391"/>
  <c r="H474"/>
  <c r="F21" i="21"/>
  <c r="H70" i="23"/>
  <c r="H153"/>
  <c r="F22" i="21" s="1"/>
  <c r="H236" i="23"/>
  <c r="H319"/>
  <c r="H402"/>
  <c r="H485"/>
  <c r="H81"/>
  <c r="H164"/>
  <c r="H247"/>
  <c r="H330"/>
  <c r="H413"/>
  <c r="H496"/>
  <c r="F23" i="21"/>
  <c r="H15" i="29"/>
  <c r="H98"/>
  <c r="H181"/>
  <c r="H264"/>
  <c r="H347"/>
  <c r="H430"/>
  <c r="F17" i="30"/>
  <c r="H26" i="29"/>
  <c r="H109"/>
  <c r="F18" i="30" s="1"/>
  <c r="H192" i="29"/>
  <c r="H275"/>
  <c r="H358"/>
  <c r="H441"/>
  <c r="H37"/>
  <c r="H120"/>
  <c r="H203"/>
  <c r="H286"/>
  <c r="H369"/>
  <c r="H452"/>
  <c r="F19" i="30"/>
  <c r="H48" i="29"/>
  <c r="H131"/>
  <c r="F20" i="30" s="1"/>
  <c r="H214" i="29"/>
  <c r="H297"/>
  <c r="H380"/>
  <c r="H463"/>
  <c r="H59"/>
  <c r="H142"/>
  <c r="H225"/>
  <c r="H308"/>
  <c r="H391"/>
  <c r="H474"/>
  <c r="F21" i="30"/>
  <c r="H70" i="29"/>
  <c r="H153"/>
  <c r="F22" i="30" s="1"/>
  <c r="H236" i="29"/>
  <c r="H319"/>
  <c r="H402"/>
  <c r="H485"/>
  <c r="H81"/>
  <c r="H164"/>
  <c r="H247"/>
  <c r="H330"/>
  <c r="H413"/>
  <c r="H496"/>
  <c r="F23" i="30"/>
  <c r="C55" i="34"/>
  <c r="H15" i="33"/>
  <c r="H98"/>
  <c r="H181"/>
  <c r="H264"/>
  <c r="H347"/>
  <c r="H430"/>
  <c r="F17" i="34"/>
  <c r="H26" i="33"/>
  <c r="H109"/>
  <c r="F18" i="34" s="1"/>
  <c r="H192" i="33"/>
  <c r="H275"/>
  <c r="H358"/>
  <c r="H441"/>
  <c r="H37"/>
  <c r="H120"/>
  <c r="H203"/>
  <c r="H286"/>
  <c r="H369"/>
  <c r="H452"/>
  <c r="F19" i="34"/>
  <c r="H48" i="33"/>
  <c r="H131"/>
  <c r="F20" i="34" s="1"/>
  <c r="H214" i="33"/>
  <c r="H297"/>
  <c r="H380"/>
  <c r="H463"/>
  <c r="H59"/>
  <c r="H142"/>
  <c r="H225"/>
  <c r="H308"/>
  <c r="H391"/>
  <c r="H474"/>
  <c r="F21" i="34"/>
  <c r="H70" i="33"/>
  <c r="H153"/>
  <c r="F22" i="34" s="1"/>
  <c r="H236" i="33"/>
  <c r="H319"/>
  <c r="H402"/>
  <c r="H485"/>
  <c r="H81"/>
  <c r="H164"/>
  <c r="H247"/>
  <c r="H330"/>
  <c r="H413"/>
  <c r="H496"/>
  <c r="F23" i="34"/>
  <c r="C55" i="36"/>
  <c r="H15" i="35"/>
  <c r="H98"/>
  <c r="H181"/>
  <c r="H264"/>
  <c r="H347"/>
  <c r="H430"/>
  <c r="F17" i="36"/>
  <c r="H26" i="35"/>
  <c r="H109"/>
  <c r="F18" i="36" s="1"/>
  <c r="G18" s="1"/>
  <c r="H192" i="35"/>
  <c r="H275"/>
  <c r="H358"/>
  <c r="H441"/>
  <c r="H37"/>
  <c r="H120"/>
  <c r="H203"/>
  <c r="H286"/>
  <c r="H369"/>
  <c r="H452"/>
  <c r="F19" i="36"/>
  <c r="G19" s="1"/>
  <c r="H48" i="35"/>
  <c r="H131"/>
  <c r="F20" i="36" s="1"/>
  <c r="G20" s="1"/>
  <c r="H214" i="35"/>
  <c r="H297"/>
  <c r="H380"/>
  <c r="H463"/>
  <c r="H59"/>
  <c r="H142"/>
  <c r="H225"/>
  <c r="H308"/>
  <c r="H391"/>
  <c r="H474"/>
  <c r="F21" i="36"/>
  <c r="G21" s="1"/>
  <c r="H70" i="35"/>
  <c r="H153"/>
  <c r="F22" i="36" s="1"/>
  <c r="G22" s="1"/>
  <c r="H236" i="35"/>
  <c r="H319"/>
  <c r="H402"/>
  <c r="H485"/>
  <c r="H81"/>
  <c r="H164"/>
  <c r="H247"/>
  <c r="H330"/>
  <c r="H413"/>
  <c r="H496"/>
  <c r="F23" i="36"/>
  <c r="G23" s="1"/>
  <c r="C55" i="38"/>
  <c r="H15" i="37"/>
  <c r="H98"/>
  <c r="H181"/>
  <c r="H264"/>
  <c r="H347"/>
  <c r="H430"/>
  <c r="F17" i="38"/>
  <c r="G17" s="1"/>
  <c r="H26" i="37"/>
  <c r="H109"/>
  <c r="F18" i="38" s="1"/>
  <c r="G18" s="1"/>
  <c r="H192" i="37"/>
  <c r="H275"/>
  <c r="H358"/>
  <c r="H441"/>
  <c r="H37"/>
  <c r="H120"/>
  <c r="H203"/>
  <c r="H286"/>
  <c r="H369"/>
  <c r="H452"/>
  <c r="F19" i="38"/>
  <c r="G19" s="1"/>
  <c r="H48" i="37"/>
  <c r="H131"/>
  <c r="F20" i="38" s="1"/>
  <c r="G20" s="1"/>
  <c r="H214" i="37"/>
  <c r="H297"/>
  <c r="H380"/>
  <c r="H463"/>
  <c r="H59"/>
  <c r="H142"/>
  <c r="H225"/>
  <c r="H308"/>
  <c r="H391"/>
  <c r="H474"/>
  <c r="F21" i="38"/>
  <c r="G21" s="1"/>
  <c r="H70" i="37"/>
  <c r="H153"/>
  <c r="F22" i="38" s="1"/>
  <c r="G22" s="1"/>
  <c r="H236" i="37"/>
  <c r="H319"/>
  <c r="H402"/>
  <c r="H485"/>
  <c r="H81"/>
  <c r="H164"/>
  <c r="H247"/>
  <c r="H330"/>
  <c r="H413"/>
  <c r="H496"/>
  <c r="F23" i="38"/>
  <c r="G23" s="1"/>
  <c r="C55" i="40"/>
  <c r="H15" i="39"/>
  <c r="H98"/>
  <c r="H181"/>
  <c r="H264"/>
  <c r="H347"/>
  <c r="H430"/>
  <c r="F17" i="40"/>
  <c r="G17" s="1"/>
  <c r="H26" i="39"/>
  <c r="H109"/>
  <c r="F18" i="40" s="1"/>
  <c r="G18" s="1"/>
  <c r="H192" i="39"/>
  <c r="H275"/>
  <c r="H358"/>
  <c r="H441"/>
  <c r="H37"/>
  <c r="H120"/>
  <c r="H203"/>
  <c r="H286"/>
  <c r="H369"/>
  <c r="H452"/>
  <c r="F19" i="40"/>
  <c r="G19" s="1"/>
  <c r="H48" i="39"/>
  <c r="H131"/>
  <c r="F20" i="40" s="1"/>
  <c r="G20" s="1"/>
  <c r="H214" i="39"/>
  <c r="H297"/>
  <c r="H380"/>
  <c r="H463"/>
  <c r="H59"/>
  <c r="H142"/>
  <c r="H225"/>
  <c r="H308"/>
  <c r="H391"/>
  <c r="H474"/>
  <c r="F21" i="40"/>
  <c r="G21" s="1"/>
  <c r="H70" i="39"/>
  <c r="H153"/>
  <c r="F22" i="40" s="1"/>
  <c r="G22" s="1"/>
  <c r="H236" i="39"/>
  <c r="H319"/>
  <c r="H402"/>
  <c r="H485"/>
  <c r="H81"/>
  <c r="H164"/>
  <c r="H247"/>
  <c r="H330"/>
  <c r="H413"/>
  <c r="H496"/>
  <c r="F23" i="40"/>
  <c r="G23" s="1"/>
  <c r="C55" i="42"/>
  <c r="H15" i="41"/>
  <c r="H98"/>
  <c r="H181"/>
  <c r="H264"/>
  <c r="H347"/>
  <c r="H430"/>
  <c r="F17" i="42"/>
  <c r="G17" s="1"/>
  <c r="H26" i="41"/>
  <c r="H109"/>
  <c r="F18" i="42" s="1"/>
  <c r="G18" s="1"/>
  <c r="H192" i="41"/>
  <c r="H275"/>
  <c r="H358"/>
  <c r="H441"/>
  <c r="H37"/>
  <c r="H120"/>
  <c r="H203"/>
  <c r="H286"/>
  <c r="H369"/>
  <c r="H452"/>
  <c r="F19" i="42"/>
  <c r="G19" s="1"/>
  <c r="H48" i="41"/>
  <c r="H131"/>
  <c r="F20" i="42" s="1"/>
  <c r="G20" s="1"/>
  <c r="H214" i="41"/>
  <c r="H297"/>
  <c r="H380"/>
  <c r="H463"/>
  <c r="H59"/>
  <c r="H142"/>
  <c r="H225"/>
  <c r="H308"/>
  <c r="H391"/>
  <c r="H474"/>
  <c r="F21" i="42"/>
  <c r="G21" s="1"/>
  <c r="H70" i="41"/>
  <c r="H153"/>
  <c r="F22" i="42" s="1"/>
  <c r="G22" s="1"/>
  <c r="H236" i="41"/>
  <c r="H319"/>
  <c r="H402"/>
  <c r="H485"/>
  <c r="H81"/>
  <c r="H164"/>
  <c r="H247"/>
  <c r="H330"/>
  <c r="H413"/>
  <c r="H496"/>
  <c r="F23" i="42"/>
  <c r="G23" s="1"/>
  <c r="C55" i="44"/>
  <c r="H15" i="43"/>
  <c r="H98"/>
  <c r="H181"/>
  <c r="H264"/>
  <c r="H347"/>
  <c r="H430"/>
  <c r="F17" i="44"/>
  <c r="G17" s="1"/>
  <c r="H26" i="43"/>
  <c r="H109"/>
  <c r="F18" i="44" s="1"/>
  <c r="G18" s="1"/>
  <c r="H192" i="43"/>
  <c r="H275"/>
  <c r="H358"/>
  <c r="H441"/>
  <c r="H37"/>
  <c r="H120"/>
  <c r="H203"/>
  <c r="H286"/>
  <c r="H369"/>
  <c r="H452"/>
  <c r="F19" i="44"/>
  <c r="G19" s="1"/>
  <c r="H48" i="43"/>
  <c r="H131"/>
  <c r="F20" i="44" s="1"/>
  <c r="H214" i="43"/>
  <c r="H297"/>
  <c r="H380"/>
  <c r="H463"/>
  <c r="H59"/>
  <c r="H142"/>
  <c r="H225"/>
  <c r="H308"/>
  <c r="H391"/>
  <c r="H474"/>
  <c r="F21" i="44"/>
  <c r="G21" s="1"/>
  <c r="H70" i="43"/>
  <c r="H153"/>
  <c r="F22" i="44" s="1"/>
  <c r="G22" s="1"/>
  <c r="H236" i="43"/>
  <c r="H319"/>
  <c r="H402"/>
  <c r="H485"/>
  <c r="H81"/>
  <c r="H164"/>
  <c r="H247"/>
  <c r="H330"/>
  <c r="H413"/>
  <c r="H496"/>
  <c r="F23" i="44"/>
  <c r="C55" i="46"/>
  <c r="H15" i="45"/>
  <c r="H98"/>
  <c r="H181"/>
  <c r="H264"/>
  <c r="H347"/>
  <c r="H430"/>
  <c r="F17" i="46"/>
  <c r="G17" s="1"/>
  <c r="H26" i="45"/>
  <c r="H109"/>
  <c r="F18" i="46" s="1"/>
  <c r="G18" s="1"/>
  <c r="H192" i="45"/>
  <c r="H275"/>
  <c r="H358"/>
  <c r="H441"/>
  <c r="H37"/>
  <c r="H120"/>
  <c r="H203"/>
  <c r="H286"/>
  <c r="H369"/>
  <c r="H452"/>
  <c r="F19" i="46"/>
  <c r="G19" s="1"/>
  <c r="H48" i="45"/>
  <c r="H131"/>
  <c r="F20" i="46" s="1"/>
  <c r="G20" s="1"/>
  <c r="H214" i="45"/>
  <c r="H297"/>
  <c r="H380"/>
  <c r="H463"/>
  <c r="H59"/>
  <c r="H142"/>
  <c r="H225"/>
  <c r="H308"/>
  <c r="H391"/>
  <c r="H474"/>
  <c r="F21" i="46"/>
  <c r="G21" s="1"/>
  <c r="H70" i="45"/>
  <c r="H153"/>
  <c r="F22" i="46" s="1"/>
  <c r="G22" s="1"/>
  <c r="H236" i="45"/>
  <c r="H319"/>
  <c r="H402"/>
  <c r="H485"/>
  <c r="H81"/>
  <c r="H164"/>
  <c r="H247"/>
  <c r="H330"/>
  <c r="H413"/>
  <c r="H496"/>
  <c r="F23" i="46"/>
  <c r="G23" s="1"/>
  <c r="C55" i="48"/>
  <c r="H15" i="47"/>
  <c r="H98"/>
  <c r="H181"/>
  <c r="H264"/>
  <c r="H347"/>
  <c r="H430"/>
  <c r="F17" i="48"/>
  <c r="G17" s="1"/>
  <c r="H26" i="47"/>
  <c r="H109"/>
  <c r="F18" i="48" s="1"/>
  <c r="G18" s="1"/>
  <c r="H192" i="47"/>
  <c r="H275"/>
  <c r="H358"/>
  <c r="H441"/>
  <c r="H37"/>
  <c r="H120"/>
  <c r="H203"/>
  <c r="H286"/>
  <c r="H369"/>
  <c r="H452"/>
  <c r="F19" i="48"/>
  <c r="G19" s="1"/>
  <c r="H48" i="47"/>
  <c r="H131"/>
  <c r="F20" i="48" s="1"/>
  <c r="G20" s="1"/>
  <c r="H214" i="47"/>
  <c r="H297"/>
  <c r="H380"/>
  <c r="H463"/>
  <c r="H59"/>
  <c r="H142"/>
  <c r="H225"/>
  <c r="H308"/>
  <c r="H391"/>
  <c r="H474"/>
  <c r="F21" i="48"/>
  <c r="G21" s="1"/>
  <c r="H70" i="47"/>
  <c r="H153"/>
  <c r="F22" i="48" s="1"/>
  <c r="G22" s="1"/>
  <c r="H236" i="47"/>
  <c r="H319"/>
  <c r="H402"/>
  <c r="H485"/>
  <c r="H81"/>
  <c r="H164"/>
  <c r="H247"/>
  <c r="H330"/>
  <c r="H413"/>
  <c r="H496"/>
  <c r="F23" i="48"/>
  <c r="G23" s="1"/>
  <c r="C55" i="50"/>
  <c r="H15" i="49"/>
  <c r="H98"/>
  <c r="H181"/>
  <c r="H264"/>
  <c r="H347"/>
  <c r="H430"/>
  <c r="F17" i="50"/>
  <c r="G17" s="1"/>
  <c r="H26" i="49"/>
  <c r="H109"/>
  <c r="F18" i="50" s="1"/>
  <c r="G18" s="1"/>
  <c r="H192" i="49"/>
  <c r="H275"/>
  <c r="H358"/>
  <c r="H441"/>
  <c r="H37"/>
  <c r="H120"/>
  <c r="H203"/>
  <c r="H286"/>
  <c r="H369"/>
  <c r="H452"/>
  <c r="F19" i="50"/>
  <c r="G19" s="1"/>
  <c r="H48" i="49"/>
  <c r="H131"/>
  <c r="F20" i="50" s="1"/>
  <c r="G20" s="1"/>
  <c r="H214" i="49"/>
  <c r="H297"/>
  <c r="H380"/>
  <c r="H463"/>
  <c r="H59"/>
  <c r="H142"/>
  <c r="H225"/>
  <c r="H308"/>
  <c r="H391"/>
  <c r="H474"/>
  <c r="F21" i="50"/>
  <c r="G21" s="1"/>
  <c r="H70" i="49"/>
  <c r="H153"/>
  <c r="F22" i="50" s="1"/>
  <c r="G22" s="1"/>
  <c r="H236" i="49"/>
  <c r="H319"/>
  <c r="H402"/>
  <c r="H485"/>
  <c r="H81"/>
  <c r="H164"/>
  <c r="H247"/>
  <c r="H330"/>
  <c r="H413"/>
  <c r="H496"/>
  <c r="F23" i="50"/>
  <c r="G23" s="1"/>
  <c r="C55" i="52"/>
  <c r="H15" i="51"/>
  <c r="H98"/>
  <c r="H181"/>
  <c r="H264"/>
  <c r="H347"/>
  <c r="H430"/>
  <c r="F17" i="52"/>
  <c r="G17" s="1"/>
  <c r="H26" i="51"/>
  <c r="H109"/>
  <c r="F18" i="52" s="1"/>
  <c r="G18" s="1"/>
  <c r="H192" i="51"/>
  <c r="H275"/>
  <c r="H358"/>
  <c r="H441"/>
  <c r="H37"/>
  <c r="H120"/>
  <c r="H203"/>
  <c r="H286"/>
  <c r="H369"/>
  <c r="H452"/>
  <c r="F19" i="52"/>
  <c r="G19" s="1"/>
  <c r="H48" i="51"/>
  <c r="H131"/>
  <c r="F20" i="52" s="1"/>
  <c r="G20" s="1"/>
  <c r="H214" i="51"/>
  <c r="H297"/>
  <c r="H380"/>
  <c r="H463"/>
  <c r="H59"/>
  <c r="H142"/>
  <c r="H225"/>
  <c r="H308"/>
  <c r="H391"/>
  <c r="H474"/>
  <c r="F21" i="52"/>
  <c r="G21" s="1"/>
  <c r="H70" i="51"/>
  <c r="H153"/>
  <c r="F22" i="52" s="1"/>
  <c r="G22" s="1"/>
  <c r="H236" i="51"/>
  <c r="H319"/>
  <c r="H402"/>
  <c r="H485"/>
  <c r="H81"/>
  <c r="H164"/>
  <c r="H247"/>
  <c r="H330"/>
  <c r="H413"/>
  <c r="H496"/>
  <c r="F23" i="52"/>
  <c r="G23" s="1"/>
  <c r="C55" i="54"/>
  <c r="H15" i="53"/>
  <c r="H98"/>
  <c r="H181"/>
  <c r="H264"/>
  <c r="H347"/>
  <c r="H430"/>
  <c r="F17" i="54"/>
  <c r="G17" s="1"/>
  <c r="H26" i="53"/>
  <c r="H109"/>
  <c r="F18" i="54" s="1"/>
  <c r="G18" s="1"/>
  <c r="H192" i="53"/>
  <c r="H275"/>
  <c r="H358"/>
  <c r="H441"/>
  <c r="H37"/>
  <c r="H120"/>
  <c r="H203"/>
  <c r="H286"/>
  <c r="H369"/>
  <c r="H452"/>
  <c r="F19" i="54"/>
  <c r="G19" s="1"/>
  <c r="H48" i="53"/>
  <c r="H131"/>
  <c r="F20" i="54" s="1"/>
  <c r="G20" s="1"/>
  <c r="H214" i="53"/>
  <c r="H297"/>
  <c r="H380"/>
  <c r="H463"/>
  <c r="H59"/>
  <c r="H142"/>
  <c r="H225"/>
  <c r="H308"/>
  <c r="H391"/>
  <c r="H474"/>
  <c r="F21" i="54"/>
  <c r="G21" s="1"/>
  <c r="H70" i="53"/>
  <c r="H153"/>
  <c r="F22" i="54" s="1"/>
  <c r="G22" s="1"/>
  <c r="H236" i="53"/>
  <c r="H319"/>
  <c r="H402"/>
  <c r="H485"/>
  <c r="H81"/>
  <c r="H164"/>
  <c r="H247"/>
  <c r="H330"/>
  <c r="H413"/>
  <c r="H496"/>
  <c r="F23" i="54"/>
  <c r="G23" s="1"/>
  <c r="C55" i="56"/>
  <c r="H15" i="55"/>
  <c r="H98"/>
  <c r="H181"/>
  <c r="H264"/>
  <c r="H347"/>
  <c r="H430"/>
  <c r="F17" i="56"/>
  <c r="G17" s="1"/>
  <c r="H26" i="55"/>
  <c r="H109"/>
  <c r="F18" i="56" s="1"/>
  <c r="G18" s="1"/>
  <c r="H192" i="55"/>
  <c r="H275"/>
  <c r="H358"/>
  <c r="H441"/>
  <c r="H37"/>
  <c r="H120"/>
  <c r="H203"/>
  <c r="H286"/>
  <c r="H369"/>
  <c r="H452"/>
  <c r="F19" i="56"/>
  <c r="G19" s="1"/>
  <c r="H48" i="55"/>
  <c r="H131"/>
  <c r="F20" i="56" s="1"/>
  <c r="G20" s="1"/>
  <c r="H214" i="55"/>
  <c r="H297"/>
  <c r="H380"/>
  <c r="H463"/>
  <c r="H59"/>
  <c r="H142"/>
  <c r="H225"/>
  <c r="H308"/>
  <c r="H391"/>
  <c r="H474"/>
  <c r="F21" i="56"/>
  <c r="H70" i="55"/>
  <c r="H153"/>
  <c r="F22" i="56" s="1"/>
  <c r="G22" s="1"/>
  <c r="H236" i="55"/>
  <c r="H319"/>
  <c r="H402"/>
  <c r="H485"/>
  <c r="H81"/>
  <c r="H164"/>
  <c r="H247"/>
  <c r="H330"/>
  <c r="H413"/>
  <c r="H496"/>
  <c r="F23" i="56"/>
  <c r="G23" s="1"/>
  <c r="C55" i="58"/>
  <c r="H15" i="57"/>
  <c r="H98"/>
  <c r="H181"/>
  <c r="H264"/>
  <c r="H347"/>
  <c r="H430"/>
  <c r="F17" i="58"/>
  <c r="G17" s="1"/>
  <c r="H26" i="57"/>
  <c r="H109"/>
  <c r="F18" i="58" s="1"/>
  <c r="G18" s="1"/>
  <c r="H192" i="57"/>
  <c r="H275"/>
  <c r="H358"/>
  <c r="H441"/>
  <c r="H37"/>
  <c r="H120"/>
  <c r="H203"/>
  <c r="H286"/>
  <c r="H369"/>
  <c r="H452"/>
  <c r="F19" i="58"/>
  <c r="G19" s="1"/>
  <c r="H48" i="57"/>
  <c r="H131"/>
  <c r="F20" i="58" s="1"/>
  <c r="G20" s="1"/>
  <c r="H214" i="57"/>
  <c r="H297"/>
  <c r="H380"/>
  <c r="H463"/>
  <c r="H59"/>
  <c r="H142"/>
  <c r="H225"/>
  <c r="H308"/>
  <c r="H391"/>
  <c r="H474"/>
  <c r="F21" i="58"/>
  <c r="G21" s="1"/>
  <c r="H70" i="57"/>
  <c r="H153"/>
  <c r="F22" i="58" s="1"/>
  <c r="G22" s="1"/>
  <c r="H236" i="57"/>
  <c r="H319"/>
  <c r="H402"/>
  <c r="H485"/>
  <c r="H81"/>
  <c r="H164"/>
  <c r="H247"/>
  <c r="H330"/>
  <c r="H413"/>
  <c r="H496"/>
  <c r="F23" i="58"/>
  <c r="G23" s="1"/>
  <c r="C55" i="60"/>
  <c r="H15" i="59"/>
  <c r="H98"/>
  <c r="H181"/>
  <c r="H264"/>
  <c r="H347"/>
  <c r="H430"/>
  <c r="F17" i="60"/>
  <c r="G17" s="1"/>
  <c r="H26" i="59"/>
  <c r="H109"/>
  <c r="F18" i="60" s="1"/>
  <c r="G18" s="1"/>
  <c r="H192" i="59"/>
  <c r="H275"/>
  <c r="H358"/>
  <c r="H441"/>
  <c r="H37"/>
  <c r="H120"/>
  <c r="H203"/>
  <c r="H286"/>
  <c r="H369"/>
  <c r="H452"/>
  <c r="F19" i="60"/>
  <c r="G19" s="1"/>
  <c r="H48" i="59"/>
  <c r="H131"/>
  <c r="F20" i="60" s="1"/>
  <c r="G20" s="1"/>
  <c r="H214" i="59"/>
  <c r="H297"/>
  <c r="H380"/>
  <c r="H463"/>
  <c r="H59"/>
  <c r="H142"/>
  <c r="H225"/>
  <c r="H308"/>
  <c r="H391"/>
  <c r="H474"/>
  <c r="F21" i="60"/>
  <c r="G21" s="1"/>
  <c r="H70" i="59"/>
  <c r="H153"/>
  <c r="F22" i="60" s="1"/>
  <c r="G22" s="1"/>
  <c r="H236" i="59"/>
  <c r="H319"/>
  <c r="H402"/>
  <c r="H485"/>
  <c r="H81"/>
  <c r="H164"/>
  <c r="H247"/>
  <c r="H330"/>
  <c r="H413"/>
  <c r="H496"/>
  <c r="F23" i="60"/>
  <c r="G23" s="1"/>
  <c r="C55" i="62"/>
  <c r="H15" i="61"/>
  <c r="H98"/>
  <c r="H181"/>
  <c r="H264"/>
  <c r="H347"/>
  <c r="H430"/>
  <c r="F17" i="62"/>
  <c r="G17" s="1"/>
  <c r="H26" i="61"/>
  <c r="H109"/>
  <c r="F18" i="62" s="1"/>
  <c r="G18" s="1"/>
  <c r="H192" i="61"/>
  <c r="H275"/>
  <c r="H358"/>
  <c r="H441"/>
  <c r="H37"/>
  <c r="H120"/>
  <c r="H203"/>
  <c r="H286"/>
  <c r="H369"/>
  <c r="H452"/>
  <c r="F19" i="62"/>
  <c r="G19" s="1"/>
  <c r="H48" i="61"/>
  <c r="H131"/>
  <c r="F20" i="62" s="1"/>
  <c r="G20" s="1"/>
  <c r="H214" i="61"/>
  <c r="H297"/>
  <c r="H380"/>
  <c r="H463"/>
  <c r="H59"/>
  <c r="H142"/>
  <c r="H225"/>
  <c r="H308"/>
  <c r="H391"/>
  <c r="H474"/>
  <c r="F21" i="62"/>
  <c r="G21" s="1"/>
  <c r="H70" i="61"/>
  <c r="H153"/>
  <c r="F22" i="62" s="1"/>
  <c r="G22" s="1"/>
  <c r="H236" i="61"/>
  <c r="H319"/>
  <c r="H402"/>
  <c r="H485"/>
  <c r="H81"/>
  <c r="H164"/>
  <c r="H247"/>
  <c r="H330"/>
  <c r="H413"/>
  <c r="H496"/>
  <c r="F23" i="62"/>
  <c r="G23" s="1"/>
  <c r="C55" i="64"/>
  <c r="H15" i="63"/>
  <c r="H98"/>
  <c r="H181"/>
  <c r="H264"/>
  <c r="H347"/>
  <c r="H430"/>
  <c r="F17" i="64"/>
  <c r="G17" s="1"/>
  <c r="H26" i="63"/>
  <c r="H109"/>
  <c r="F18" i="64" s="1"/>
  <c r="G18" s="1"/>
  <c r="H192" i="63"/>
  <c r="H275"/>
  <c r="H358"/>
  <c r="H441"/>
  <c r="H37"/>
  <c r="H120"/>
  <c r="H203"/>
  <c r="H286"/>
  <c r="H369"/>
  <c r="H452"/>
  <c r="F19" i="64"/>
  <c r="G19" s="1"/>
  <c r="H48" i="63"/>
  <c r="H131"/>
  <c r="F20" i="64" s="1"/>
  <c r="G20" s="1"/>
  <c r="H214" i="63"/>
  <c r="H297"/>
  <c r="H380"/>
  <c r="H463"/>
  <c r="H59"/>
  <c r="H142"/>
  <c r="H225"/>
  <c r="H308"/>
  <c r="H391"/>
  <c r="H474"/>
  <c r="F21" i="64"/>
  <c r="G21" s="1"/>
  <c r="H70" i="63"/>
  <c r="H153"/>
  <c r="F22" i="64" s="1"/>
  <c r="G22" s="1"/>
  <c r="H236" i="63"/>
  <c r="H319"/>
  <c r="H402"/>
  <c r="H485"/>
  <c r="H81"/>
  <c r="H164"/>
  <c r="H247"/>
  <c r="H330"/>
  <c r="H413"/>
  <c r="H496"/>
  <c r="F23" i="64"/>
  <c r="G23" s="1"/>
  <c r="C55" i="67"/>
  <c r="H15" i="66"/>
  <c r="H98"/>
  <c r="H181"/>
  <c r="H264"/>
  <c r="H347"/>
  <c r="H430"/>
  <c r="F17" i="67"/>
  <c r="G17" s="1"/>
  <c r="H26" i="66"/>
  <c r="H109"/>
  <c r="F18" i="67" s="1"/>
  <c r="G18" s="1"/>
  <c r="H192" i="66"/>
  <c r="H275"/>
  <c r="H358"/>
  <c r="H441"/>
  <c r="H37"/>
  <c r="H120"/>
  <c r="H203"/>
  <c r="H286"/>
  <c r="H369"/>
  <c r="H452"/>
  <c r="F19" i="67"/>
  <c r="G19" s="1"/>
  <c r="H48" i="66"/>
  <c r="H131"/>
  <c r="F20" i="67" s="1"/>
  <c r="G20" s="1"/>
  <c r="H214" i="66"/>
  <c r="H297"/>
  <c r="H380"/>
  <c r="H463"/>
  <c r="H59"/>
  <c r="H142"/>
  <c r="H225"/>
  <c r="H308"/>
  <c r="H391"/>
  <c r="H474"/>
  <c r="F21" i="67"/>
  <c r="G21" s="1"/>
  <c r="H70" i="66"/>
  <c r="H153"/>
  <c r="F22" i="67" s="1"/>
  <c r="G22" s="1"/>
  <c r="H236" i="66"/>
  <c r="H319"/>
  <c r="H402"/>
  <c r="H485"/>
  <c r="H81"/>
  <c r="H164"/>
  <c r="H247"/>
  <c r="H330"/>
  <c r="H413"/>
  <c r="H496"/>
  <c r="F23" i="67"/>
  <c r="G23" s="1"/>
  <c r="C55" i="69"/>
  <c r="H15" i="68"/>
  <c r="H98"/>
  <c r="H181"/>
  <c r="H264"/>
  <c r="H347"/>
  <c r="H430"/>
  <c r="F17" i="69"/>
  <c r="G17" s="1"/>
  <c r="H26" i="68"/>
  <c r="H109"/>
  <c r="F18" i="69" s="1"/>
  <c r="G18" s="1"/>
  <c r="H192" i="68"/>
  <c r="H275"/>
  <c r="H358"/>
  <c r="H441"/>
  <c r="H37"/>
  <c r="H120"/>
  <c r="H203"/>
  <c r="H286"/>
  <c r="H369"/>
  <c r="H452"/>
  <c r="F19" i="69"/>
  <c r="G19" s="1"/>
  <c r="H48" i="68"/>
  <c r="H131"/>
  <c r="F20" i="69" s="1"/>
  <c r="G20" s="1"/>
  <c r="H214" i="68"/>
  <c r="H297"/>
  <c r="H380"/>
  <c r="H463"/>
  <c r="H59"/>
  <c r="H142"/>
  <c r="H225"/>
  <c r="H308"/>
  <c r="H391"/>
  <c r="H474"/>
  <c r="F21" i="69"/>
  <c r="G21" s="1"/>
  <c r="H70" i="68"/>
  <c r="H153"/>
  <c r="F22" i="69" s="1"/>
  <c r="G22" s="1"/>
  <c r="H236" i="68"/>
  <c r="H319"/>
  <c r="H402"/>
  <c r="H485"/>
  <c r="H81"/>
  <c r="H164"/>
  <c r="H247"/>
  <c r="H330"/>
  <c r="H413"/>
  <c r="H496"/>
  <c r="F23" i="69"/>
  <c r="G23" s="1"/>
  <c r="C54" i="21"/>
  <c r="G15" i="23"/>
  <c r="G98"/>
  <c r="D17" i="21" s="1"/>
  <c r="G181" i="23"/>
  <c r="G264"/>
  <c r="G347"/>
  <c r="G430"/>
  <c r="G26"/>
  <c r="G109"/>
  <c r="G192"/>
  <c r="G275"/>
  <c r="G358"/>
  <c r="G441"/>
  <c r="D18" i="21"/>
  <c r="G37" i="23"/>
  <c r="G120"/>
  <c r="D19" i="21" s="1"/>
  <c r="G203" i="23"/>
  <c r="G286"/>
  <c r="G369"/>
  <c r="G452"/>
  <c r="G48"/>
  <c r="G131"/>
  <c r="G214"/>
  <c r="G297"/>
  <c r="G380"/>
  <c r="G463"/>
  <c r="D20" i="21"/>
  <c r="G59" i="23"/>
  <c r="G142"/>
  <c r="D21" i="21" s="1"/>
  <c r="G225" i="23"/>
  <c r="G308"/>
  <c r="G391"/>
  <c r="G474"/>
  <c r="G70"/>
  <c r="G153"/>
  <c r="G236"/>
  <c r="G319"/>
  <c r="G402"/>
  <c r="G485"/>
  <c r="D22" i="21"/>
  <c r="G81" i="23"/>
  <c r="G164"/>
  <c r="D23" i="21" s="1"/>
  <c r="G247" i="23"/>
  <c r="G330"/>
  <c r="G413"/>
  <c r="G496"/>
  <c r="G15" i="29"/>
  <c r="G98"/>
  <c r="D17" i="30" s="1"/>
  <c r="G181" i="29"/>
  <c r="G264"/>
  <c r="G347"/>
  <c r="G430"/>
  <c r="G26"/>
  <c r="G109"/>
  <c r="G192"/>
  <c r="G275"/>
  <c r="G358"/>
  <c r="G441"/>
  <c r="D18" i="30"/>
  <c r="G37" i="29"/>
  <c r="G120"/>
  <c r="D19" i="30" s="1"/>
  <c r="G203" i="29"/>
  <c r="G286"/>
  <c r="G369"/>
  <c r="G452"/>
  <c r="G48"/>
  <c r="G131"/>
  <c r="G214"/>
  <c r="G297"/>
  <c r="G380"/>
  <c r="G463"/>
  <c r="D20" i="30"/>
  <c r="G59" i="29"/>
  <c r="G142"/>
  <c r="D21" i="30" s="1"/>
  <c r="G225" i="29"/>
  <c r="G308"/>
  <c r="G391"/>
  <c r="G474"/>
  <c r="G70"/>
  <c r="G153"/>
  <c r="G236"/>
  <c r="G319"/>
  <c r="G402"/>
  <c r="G485"/>
  <c r="D22" i="30"/>
  <c r="G81" i="29"/>
  <c r="G164"/>
  <c r="D23" i="30" s="1"/>
  <c r="G247" i="29"/>
  <c r="G330"/>
  <c r="G413"/>
  <c r="G496"/>
  <c r="C54" i="34"/>
  <c r="G15" i="33"/>
  <c r="G98"/>
  <c r="D17" i="34" s="1"/>
  <c r="G181" i="33"/>
  <c r="G264"/>
  <c r="G347"/>
  <c r="G430"/>
  <c r="G26"/>
  <c r="G109"/>
  <c r="G192"/>
  <c r="G275"/>
  <c r="G358"/>
  <c r="G441"/>
  <c r="D18" i="34"/>
  <c r="G37" i="33"/>
  <c r="G120"/>
  <c r="D19" i="34" s="1"/>
  <c r="G203" i="33"/>
  <c r="G286"/>
  <c r="G369"/>
  <c r="G452"/>
  <c r="G48"/>
  <c r="G131"/>
  <c r="G214"/>
  <c r="G297"/>
  <c r="G380"/>
  <c r="G463"/>
  <c r="D20" i="34"/>
  <c r="G59" i="33"/>
  <c r="G142"/>
  <c r="D21" i="34" s="1"/>
  <c r="G225" i="33"/>
  <c r="G308"/>
  <c r="G391"/>
  <c r="G474"/>
  <c r="G70"/>
  <c r="G153"/>
  <c r="G236"/>
  <c r="G319"/>
  <c r="G402"/>
  <c r="G485"/>
  <c r="D22" i="34"/>
  <c r="G81" i="33"/>
  <c r="G164"/>
  <c r="G247"/>
  <c r="G330"/>
  <c r="G413"/>
  <c r="G496"/>
  <c r="C54" i="36"/>
  <c r="G15" i="35"/>
  <c r="G98"/>
  <c r="G181"/>
  <c r="G264"/>
  <c r="G347"/>
  <c r="G430"/>
  <c r="G26"/>
  <c r="G109"/>
  <c r="G192"/>
  <c r="G275"/>
  <c r="G358"/>
  <c r="G441"/>
  <c r="D18" i="36"/>
  <c r="E18" s="1"/>
  <c r="G37" i="35"/>
  <c r="G120"/>
  <c r="G203"/>
  <c r="G286"/>
  <c r="G369"/>
  <c r="G452"/>
  <c r="G48"/>
  <c r="G131"/>
  <c r="G214"/>
  <c r="G297"/>
  <c r="G380"/>
  <c r="G463"/>
  <c r="D20" i="36"/>
  <c r="E20" s="1"/>
  <c r="G59" i="35"/>
  <c r="G142"/>
  <c r="G225"/>
  <c r="G308"/>
  <c r="G391"/>
  <c r="G474"/>
  <c r="G70"/>
  <c r="G153"/>
  <c r="G236"/>
  <c r="G319"/>
  <c r="G402"/>
  <c r="G485"/>
  <c r="D22" i="36"/>
  <c r="E22" s="1"/>
  <c r="G81" i="35"/>
  <c r="G164"/>
  <c r="G247"/>
  <c r="G330"/>
  <c r="G413"/>
  <c r="G496"/>
  <c r="C54" i="38"/>
  <c r="G15" i="37"/>
  <c r="G98"/>
  <c r="G181"/>
  <c r="G264"/>
  <c r="G347"/>
  <c r="G430"/>
  <c r="G26"/>
  <c r="G109"/>
  <c r="G192"/>
  <c r="G275"/>
  <c r="G358"/>
  <c r="G441"/>
  <c r="D18" i="38"/>
  <c r="E18" s="1"/>
  <c r="G37" i="37"/>
  <c r="G120"/>
  <c r="G203"/>
  <c r="G286"/>
  <c r="G369"/>
  <c r="G452"/>
  <c r="G48"/>
  <c r="G131"/>
  <c r="G214"/>
  <c r="G297"/>
  <c r="G380"/>
  <c r="G463"/>
  <c r="D20" i="38"/>
  <c r="E20" s="1"/>
  <c r="G59" i="37"/>
  <c r="G142"/>
  <c r="G225"/>
  <c r="G308"/>
  <c r="G391"/>
  <c r="G474"/>
  <c r="G70"/>
  <c r="G153"/>
  <c r="G236"/>
  <c r="G319"/>
  <c r="G402"/>
  <c r="G485"/>
  <c r="D22" i="38"/>
  <c r="E22" s="1"/>
  <c r="G81" i="37"/>
  <c r="G164"/>
  <c r="G247"/>
  <c r="G330"/>
  <c r="G413"/>
  <c r="G496"/>
  <c r="C54" i="40"/>
  <c r="G15" i="39"/>
  <c r="G98"/>
  <c r="G181"/>
  <c r="G264"/>
  <c r="G347"/>
  <c r="G430"/>
  <c r="G26"/>
  <c r="G109"/>
  <c r="G192"/>
  <c r="G275"/>
  <c r="G358"/>
  <c r="G441"/>
  <c r="D18" i="40"/>
  <c r="E18" s="1"/>
  <c r="G37" i="39"/>
  <c r="G120"/>
  <c r="G203"/>
  <c r="G286"/>
  <c r="G369"/>
  <c r="G452"/>
  <c r="G48"/>
  <c r="G131"/>
  <c r="G214"/>
  <c r="G297"/>
  <c r="G380"/>
  <c r="G463"/>
  <c r="D20" i="40"/>
  <c r="E20" s="1"/>
  <c r="G59" i="39"/>
  <c r="G142"/>
  <c r="G225"/>
  <c r="G308"/>
  <c r="G391"/>
  <c r="G474"/>
  <c r="G70"/>
  <c r="G153"/>
  <c r="G236"/>
  <c r="G319"/>
  <c r="G402"/>
  <c r="G485"/>
  <c r="D22" i="40"/>
  <c r="E22" s="1"/>
  <c r="G81" i="39"/>
  <c r="G164"/>
  <c r="G247"/>
  <c r="G330"/>
  <c r="G413"/>
  <c r="G496"/>
  <c r="C54" i="42"/>
  <c r="G15" i="41"/>
  <c r="G98"/>
  <c r="G181"/>
  <c r="G264"/>
  <c r="G347"/>
  <c r="G430"/>
  <c r="G26"/>
  <c r="G109"/>
  <c r="G192"/>
  <c r="G275"/>
  <c r="G358"/>
  <c r="G441"/>
  <c r="D18" i="42"/>
  <c r="E18" s="1"/>
  <c r="G37" i="41"/>
  <c r="G120"/>
  <c r="G203"/>
  <c r="G286"/>
  <c r="G369"/>
  <c r="G452"/>
  <c r="G48"/>
  <c r="G131"/>
  <c r="G214"/>
  <c r="G297"/>
  <c r="G380"/>
  <c r="G463"/>
  <c r="D20" i="42"/>
  <c r="E20" s="1"/>
  <c r="G59" i="41"/>
  <c r="G142"/>
  <c r="G225"/>
  <c r="G308"/>
  <c r="G391"/>
  <c r="G474"/>
  <c r="G70"/>
  <c r="G153"/>
  <c r="G236"/>
  <c r="G319"/>
  <c r="G402"/>
  <c r="G485"/>
  <c r="D22" i="42"/>
  <c r="E22" s="1"/>
  <c r="G81" i="41"/>
  <c r="G164"/>
  <c r="G247"/>
  <c r="G330"/>
  <c r="G413"/>
  <c r="G496"/>
  <c r="C54" i="44"/>
  <c r="G15" i="43"/>
  <c r="G98"/>
  <c r="G181"/>
  <c r="G264"/>
  <c r="G347"/>
  <c r="G430"/>
  <c r="G26"/>
  <c r="G109"/>
  <c r="G192"/>
  <c r="G275"/>
  <c r="G358"/>
  <c r="G441"/>
  <c r="D18" i="44"/>
  <c r="E18" s="1"/>
  <c r="G37" i="43"/>
  <c r="G120"/>
  <c r="G203"/>
  <c r="G286"/>
  <c r="G369"/>
  <c r="G452"/>
  <c r="G48"/>
  <c r="G131"/>
  <c r="G214"/>
  <c r="G297"/>
  <c r="G380"/>
  <c r="G463"/>
  <c r="D20" i="44"/>
  <c r="E20" s="1"/>
  <c r="G59" i="43"/>
  <c r="G142"/>
  <c r="G225"/>
  <c r="G308"/>
  <c r="G391"/>
  <c r="G474"/>
  <c r="G70"/>
  <c r="G153"/>
  <c r="G236"/>
  <c r="G319"/>
  <c r="G402"/>
  <c r="G485"/>
  <c r="D22" i="44"/>
  <c r="E22" s="1"/>
  <c r="G81" i="43"/>
  <c r="G164"/>
  <c r="G247"/>
  <c r="G330"/>
  <c r="G413"/>
  <c r="G496"/>
  <c r="C54" i="46"/>
  <c r="G15" i="45"/>
  <c r="G98"/>
  <c r="G181"/>
  <c r="G264"/>
  <c r="G347"/>
  <c r="G430"/>
  <c r="G26"/>
  <c r="G109"/>
  <c r="G192"/>
  <c r="G275"/>
  <c r="G358"/>
  <c r="G441"/>
  <c r="D18" i="46"/>
  <c r="E18" s="1"/>
  <c r="G37" i="45"/>
  <c r="G120"/>
  <c r="G203"/>
  <c r="G286"/>
  <c r="G369"/>
  <c r="G452"/>
  <c r="G48"/>
  <c r="G131"/>
  <c r="G214"/>
  <c r="G297"/>
  <c r="G380"/>
  <c r="G463"/>
  <c r="D20" i="46"/>
  <c r="E20" s="1"/>
  <c r="G59" i="45"/>
  <c r="G142"/>
  <c r="G225"/>
  <c r="G308"/>
  <c r="G391"/>
  <c r="G474"/>
  <c r="G70"/>
  <c r="G153"/>
  <c r="G236"/>
  <c r="G319"/>
  <c r="G402"/>
  <c r="G485"/>
  <c r="D22" i="46"/>
  <c r="E22" s="1"/>
  <c r="G81" i="45"/>
  <c r="G164"/>
  <c r="G247"/>
  <c r="G330"/>
  <c r="G413"/>
  <c r="G496"/>
  <c r="C54" i="48"/>
  <c r="G15" i="47"/>
  <c r="G98"/>
  <c r="G181"/>
  <c r="G264"/>
  <c r="G347"/>
  <c r="G430"/>
  <c r="G26"/>
  <c r="G109"/>
  <c r="G192"/>
  <c r="G275"/>
  <c r="G358"/>
  <c r="G441"/>
  <c r="D18" i="48"/>
  <c r="E18" s="1"/>
  <c r="G37" i="47"/>
  <c r="G120"/>
  <c r="G203"/>
  <c r="G286"/>
  <c r="G369"/>
  <c r="G452"/>
  <c r="G48"/>
  <c r="G131"/>
  <c r="G214"/>
  <c r="G297"/>
  <c r="G380"/>
  <c r="G463"/>
  <c r="D20" i="48"/>
  <c r="E20" s="1"/>
  <c r="G59" i="47"/>
  <c r="G142"/>
  <c r="G225"/>
  <c r="G308"/>
  <c r="G391"/>
  <c r="G474"/>
  <c r="G70"/>
  <c r="G153"/>
  <c r="G236"/>
  <c r="G319"/>
  <c r="G402"/>
  <c r="G485"/>
  <c r="D22" i="48"/>
  <c r="E22" s="1"/>
  <c r="G81" i="47"/>
  <c r="G164"/>
  <c r="G247"/>
  <c r="G330"/>
  <c r="G413"/>
  <c r="G496"/>
  <c r="C54" i="50"/>
  <c r="G15" i="49"/>
  <c r="G98"/>
  <c r="G181"/>
  <c r="G264"/>
  <c r="G347"/>
  <c r="G430"/>
  <c r="G26"/>
  <c r="G109"/>
  <c r="G192"/>
  <c r="G275"/>
  <c r="G358"/>
  <c r="G441"/>
  <c r="D18" i="50"/>
  <c r="E18" s="1"/>
  <c r="G37" i="49"/>
  <c r="G120"/>
  <c r="G203"/>
  <c r="G286"/>
  <c r="G369"/>
  <c r="G452"/>
  <c r="G48"/>
  <c r="G131"/>
  <c r="G214"/>
  <c r="G297"/>
  <c r="G380"/>
  <c r="G463"/>
  <c r="D20" i="50"/>
  <c r="E20" s="1"/>
  <c r="G59" i="49"/>
  <c r="G142"/>
  <c r="G225"/>
  <c r="G308"/>
  <c r="G391"/>
  <c r="G474"/>
  <c r="G70"/>
  <c r="G153"/>
  <c r="G236"/>
  <c r="G319"/>
  <c r="G402"/>
  <c r="G485"/>
  <c r="D22" i="50"/>
  <c r="E22" s="1"/>
  <c r="G81" i="49"/>
  <c r="G164"/>
  <c r="G247"/>
  <c r="G330"/>
  <c r="G413"/>
  <c r="G496"/>
  <c r="C54" i="52"/>
  <c r="G15" i="51"/>
  <c r="G98"/>
  <c r="G181"/>
  <c r="G264"/>
  <c r="G347"/>
  <c r="G430"/>
  <c r="D17" i="52"/>
  <c r="E17" s="1"/>
  <c r="G26" i="51"/>
  <c r="G109"/>
  <c r="D18" i="52" s="1"/>
  <c r="E18" s="1"/>
  <c r="G192" i="51"/>
  <c r="G275"/>
  <c r="G358"/>
  <c r="G441"/>
  <c r="G37"/>
  <c r="G120"/>
  <c r="G203"/>
  <c r="G286"/>
  <c r="G369"/>
  <c r="G452"/>
  <c r="D19" i="52"/>
  <c r="E19" s="1"/>
  <c r="G48" i="51"/>
  <c r="G131"/>
  <c r="D20" i="52" s="1"/>
  <c r="E20" s="1"/>
  <c r="G214" i="51"/>
  <c r="G297"/>
  <c r="G380"/>
  <c r="G463"/>
  <c r="G59"/>
  <c r="G142"/>
  <c r="G225"/>
  <c r="G308"/>
  <c r="G391"/>
  <c r="G474"/>
  <c r="D21" i="52"/>
  <c r="E21" s="1"/>
  <c r="G70" i="51"/>
  <c r="G153"/>
  <c r="D22" i="52" s="1"/>
  <c r="E22" s="1"/>
  <c r="G236" i="51"/>
  <c r="G319"/>
  <c r="G402"/>
  <c r="G485"/>
  <c r="G81"/>
  <c r="G164"/>
  <c r="G247"/>
  <c r="G330"/>
  <c r="G413"/>
  <c r="G496"/>
  <c r="D23" i="52"/>
  <c r="E23" s="1"/>
  <c r="C54" i="54"/>
  <c r="G15" i="53"/>
  <c r="G98"/>
  <c r="G181"/>
  <c r="G264"/>
  <c r="G347"/>
  <c r="G430"/>
  <c r="D17" i="54"/>
  <c r="E17" s="1"/>
  <c r="G26" i="53"/>
  <c r="G109"/>
  <c r="D18" i="54" s="1"/>
  <c r="E18" s="1"/>
  <c r="G192" i="53"/>
  <c r="G275"/>
  <c r="G358"/>
  <c r="G441"/>
  <c r="G37"/>
  <c r="G120"/>
  <c r="G203"/>
  <c r="G286"/>
  <c r="G369"/>
  <c r="G452"/>
  <c r="D19" i="54"/>
  <c r="E19" s="1"/>
  <c r="G48" i="53"/>
  <c r="G131"/>
  <c r="D20" i="54" s="1"/>
  <c r="E20" s="1"/>
  <c r="G214" i="53"/>
  <c r="G297"/>
  <c r="G380"/>
  <c r="G463"/>
  <c r="G59"/>
  <c r="G142"/>
  <c r="G225"/>
  <c r="G308"/>
  <c r="G391"/>
  <c r="G474"/>
  <c r="D21" i="54"/>
  <c r="E21" s="1"/>
  <c r="G70" i="53"/>
  <c r="G153"/>
  <c r="D22" i="54" s="1"/>
  <c r="E22" s="1"/>
  <c r="G236" i="53"/>
  <c r="G319"/>
  <c r="G402"/>
  <c r="G485"/>
  <c r="G81"/>
  <c r="G164"/>
  <c r="G247"/>
  <c r="G330"/>
  <c r="G413"/>
  <c r="G496"/>
  <c r="D23" i="54"/>
  <c r="E23" s="1"/>
  <c r="C54" i="56"/>
  <c r="G15" i="55"/>
  <c r="G98"/>
  <c r="G181"/>
  <c r="G264"/>
  <c r="G347"/>
  <c r="G430"/>
  <c r="D17" i="56"/>
  <c r="E17" s="1"/>
  <c r="G26" i="55"/>
  <c r="G109"/>
  <c r="D18" i="56" s="1"/>
  <c r="E18" s="1"/>
  <c r="G192" i="55"/>
  <c r="G275"/>
  <c r="G358"/>
  <c r="G441"/>
  <c r="G37"/>
  <c r="G120"/>
  <c r="G203"/>
  <c r="G286"/>
  <c r="G369"/>
  <c r="G452"/>
  <c r="D19" i="56"/>
  <c r="E19" s="1"/>
  <c r="G48" i="55"/>
  <c r="G131"/>
  <c r="D20" i="56" s="1"/>
  <c r="E20" s="1"/>
  <c r="G214" i="55"/>
  <c r="G297"/>
  <c r="G380"/>
  <c r="G463"/>
  <c r="G59"/>
  <c r="G142"/>
  <c r="G225"/>
  <c r="G308"/>
  <c r="G391"/>
  <c r="G474"/>
  <c r="D21" i="56"/>
  <c r="E21" s="1"/>
  <c r="G70" i="55"/>
  <c r="G153"/>
  <c r="D22" i="56" s="1"/>
  <c r="E22" s="1"/>
  <c r="G236" i="55"/>
  <c r="G319"/>
  <c r="G402"/>
  <c r="G485"/>
  <c r="G81"/>
  <c r="G164"/>
  <c r="G247"/>
  <c r="G330"/>
  <c r="G413"/>
  <c r="G496"/>
  <c r="D23" i="56"/>
  <c r="E23" s="1"/>
  <c r="C54" i="58"/>
  <c r="G15" i="57"/>
  <c r="G98"/>
  <c r="G181"/>
  <c r="G264"/>
  <c r="G347"/>
  <c r="G430"/>
  <c r="D17" i="58"/>
  <c r="E17" s="1"/>
  <c r="G26" i="57"/>
  <c r="G109"/>
  <c r="D18" i="58" s="1"/>
  <c r="E18" s="1"/>
  <c r="G192" i="57"/>
  <c r="G275"/>
  <c r="G358"/>
  <c r="G441"/>
  <c r="G37"/>
  <c r="G120"/>
  <c r="G203"/>
  <c r="G286"/>
  <c r="G369"/>
  <c r="G452"/>
  <c r="D19" i="58"/>
  <c r="E19" s="1"/>
  <c r="G48" i="57"/>
  <c r="G131"/>
  <c r="D20" i="58" s="1"/>
  <c r="E20" s="1"/>
  <c r="G214" i="57"/>
  <c r="G297"/>
  <c r="G380"/>
  <c r="G463"/>
  <c r="G59"/>
  <c r="G142"/>
  <c r="G225"/>
  <c r="G308"/>
  <c r="G391"/>
  <c r="G474"/>
  <c r="D21" i="58"/>
  <c r="E21" s="1"/>
  <c r="G70" i="57"/>
  <c r="G153"/>
  <c r="D22" i="58" s="1"/>
  <c r="E22" s="1"/>
  <c r="G236" i="57"/>
  <c r="G319"/>
  <c r="G402"/>
  <c r="G485"/>
  <c r="G81"/>
  <c r="G164"/>
  <c r="G247"/>
  <c r="G330"/>
  <c r="G413"/>
  <c r="G496"/>
  <c r="D23" i="58"/>
  <c r="E23" s="1"/>
  <c r="C54" i="60"/>
  <c r="G15" i="59"/>
  <c r="G98"/>
  <c r="G181"/>
  <c r="G264"/>
  <c r="G347"/>
  <c r="G430"/>
  <c r="D17" i="60"/>
  <c r="E17" s="1"/>
  <c r="G26" i="59"/>
  <c r="G109"/>
  <c r="D18" i="60" s="1"/>
  <c r="E18" s="1"/>
  <c r="G192" i="59"/>
  <c r="G275"/>
  <c r="G358"/>
  <c r="G441"/>
  <c r="G37"/>
  <c r="G120"/>
  <c r="G203"/>
  <c r="G286"/>
  <c r="G369"/>
  <c r="G452"/>
  <c r="D19" i="60"/>
  <c r="E19" s="1"/>
  <c r="G48" i="59"/>
  <c r="G131"/>
  <c r="D20" i="60" s="1"/>
  <c r="E20" s="1"/>
  <c r="G214" i="59"/>
  <c r="G297"/>
  <c r="G380"/>
  <c r="G463"/>
  <c r="G59"/>
  <c r="G142"/>
  <c r="G225"/>
  <c r="G308"/>
  <c r="G391"/>
  <c r="G474"/>
  <c r="D21" i="60"/>
  <c r="E21" s="1"/>
  <c r="G70" i="59"/>
  <c r="G153"/>
  <c r="D22" i="60" s="1"/>
  <c r="E22" s="1"/>
  <c r="G236" i="59"/>
  <c r="G319"/>
  <c r="G402"/>
  <c r="G485"/>
  <c r="G81"/>
  <c r="G164"/>
  <c r="G247"/>
  <c r="G330"/>
  <c r="G413"/>
  <c r="G496"/>
  <c r="D23" i="60"/>
  <c r="E23" s="1"/>
  <c r="C54" i="62"/>
  <c r="G15" i="61"/>
  <c r="G98"/>
  <c r="G181"/>
  <c r="G264"/>
  <c r="G347"/>
  <c r="G430"/>
  <c r="D17" i="62"/>
  <c r="E17" s="1"/>
  <c r="G26" i="61"/>
  <c r="G109"/>
  <c r="D18" i="62" s="1"/>
  <c r="E18" s="1"/>
  <c r="G192" i="61"/>
  <c r="G275"/>
  <c r="G358"/>
  <c r="G441"/>
  <c r="G37"/>
  <c r="G120"/>
  <c r="G203"/>
  <c r="G286"/>
  <c r="G369"/>
  <c r="G452"/>
  <c r="D19" i="62"/>
  <c r="E19" s="1"/>
  <c r="G48" i="61"/>
  <c r="G131"/>
  <c r="D20" i="62" s="1"/>
  <c r="E20" s="1"/>
  <c r="G214" i="61"/>
  <c r="G297"/>
  <c r="G380"/>
  <c r="G463"/>
  <c r="G59"/>
  <c r="G142"/>
  <c r="G225"/>
  <c r="G308"/>
  <c r="G391"/>
  <c r="G474"/>
  <c r="D21" i="62"/>
  <c r="E21" s="1"/>
  <c r="G70" i="61"/>
  <c r="G153"/>
  <c r="D22" i="62" s="1"/>
  <c r="E22" s="1"/>
  <c r="G236" i="61"/>
  <c r="G319"/>
  <c r="G402"/>
  <c r="G485"/>
  <c r="G81"/>
  <c r="G164"/>
  <c r="G247"/>
  <c r="G330"/>
  <c r="G413"/>
  <c r="G496"/>
  <c r="D23" i="62"/>
  <c r="E23" s="1"/>
  <c r="C54" i="64"/>
  <c r="G15" i="63"/>
  <c r="G98"/>
  <c r="G181"/>
  <c r="G264"/>
  <c r="G347"/>
  <c r="G430"/>
  <c r="D17" i="64"/>
  <c r="E17" s="1"/>
  <c r="G26" i="63"/>
  <c r="G109"/>
  <c r="D18" i="64" s="1"/>
  <c r="E18" s="1"/>
  <c r="G192" i="63"/>
  <c r="G275"/>
  <c r="G358"/>
  <c r="G441"/>
  <c r="G37"/>
  <c r="G120"/>
  <c r="G203"/>
  <c r="G286"/>
  <c r="G369"/>
  <c r="G452"/>
  <c r="D19" i="64"/>
  <c r="E19" s="1"/>
  <c r="G48" i="63"/>
  <c r="G131"/>
  <c r="D20" i="64" s="1"/>
  <c r="E20" s="1"/>
  <c r="G214" i="63"/>
  <c r="G297"/>
  <c r="G380"/>
  <c r="G463"/>
  <c r="G59"/>
  <c r="G142"/>
  <c r="G225"/>
  <c r="G308"/>
  <c r="G391"/>
  <c r="G474"/>
  <c r="D21" i="64"/>
  <c r="E21" s="1"/>
  <c r="G70" i="63"/>
  <c r="G153"/>
  <c r="D22" i="64" s="1"/>
  <c r="E22" s="1"/>
  <c r="G236" i="63"/>
  <c r="G319"/>
  <c r="G402"/>
  <c r="G485"/>
  <c r="G81"/>
  <c r="G164"/>
  <c r="G247"/>
  <c r="G330"/>
  <c r="G413"/>
  <c r="G496"/>
  <c r="D23" i="64"/>
  <c r="E23" s="1"/>
  <c r="C54" i="67"/>
  <c r="G15" i="66"/>
  <c r="G98"/>
  <c r="G181"/>
  <c r="G264"/>
  <c r="G347"/>
  <c r="G430"/>
  <c r="D17" i="67"/>
  <c r="E17" s="1"/>
  <c r="G26" i="66"/>
  <c r="G109"/>
  <c r="D18" i="67" s="1"/>
  <c r="E18" s="1"/>
  <c r="G192" i="66"/>
  <c r="G275"/>
  <c r="G358"/>
  <c r="G441"/>
  <c r="G37"/>
  <c r="G120"/>
  <c r="G203"/>
  <c r="G286"/>
  <c r="G369"/>
  <c r="G452"/>
  <c r="D19" i="67"/>
  <c r="E19" s="1"/>
  <c r="G48" i="66"/>
  <c r="G131"/>
  <c r="D20" i="67" s="1"/>
  <c r="E20" s="1"/>
  <c r="G214" i="66"/>
  <c r="G297"/>
  <c r="G380"/>
  <c r="G463"/>
  <c r="G59"/>
  <c r="G142"/>
  <c r="G225"/>
  <c r="G308"/>
  <c r="G391"/>
  <c r="G474"/>
  <c r="D21" i="67"/>
  <c r="E21" s="1"/>
  <c r="G70" i="66"/>
  <c r="G153"/>
  <c r="D22" i="67" s="1"/>
  <c r="E22" s="1"/>
  <c r="G236" i="66"/>
  <c r="G319"/>
  <c r="G402"/>
  <c r="G485"/>
  <c r="G81"/>
  <c r="G164"/>
  <c r="G247"/>
  <c r="G330"/>
  <c r="G413"/>
  <c r="G496"/>
  <c r="D23" i="67"/>
  <c r="E23" s="1"/>
  <c r="C54" i="69"/>
  <c r="G15" i="68"/>
  <c r="G98"/>
  <c r="G181"/>
  <c r="G264"/>
  <c r="G347"/>
  <c r="G430"/>
  <c r="D17" i="69"/>
  <c r="E17" s="1"/>
  <c r="G26" i="68"/>
  <c r="G109"/>
  <c r="D18" i="69" s="1"/>
  <c r="E18" s="1"/>
  <c r="G192" i="68"/>
  <c r="G275"/>
  <c r="G358"/>
  <c r="G441"/>
  <c r="G37"/>
  <c r="G120"/>
  <c r="G203"/>
  <c r="G286"/>
  <c r="G369"/>
  <c r="G452"/>
  <c r="D19" i="69"/>
  <c r="E19" s="1"/>
  <c r="G48" i="68"/>
  <c r="G131"/>
  <c r="D20" i="69" s="1"/>
  <c r="E20" s="1"/>
  <c r="G214" i="68"/>
  <c r="G297"/>
  <c r="G380"/>
  <c r="G463"/>
  <c r="G59"/>
  <c r="G142"/>
  <c r="G225"/>
  <c r="G308"/>
  <c r="G391"/>
  <c r="G474"/>
  <c r="D21" i="69"/>
  <c r="E21" s="1"/>
  <c r="G70" i="68"/>
  <c r="G153"/>
  <c r="D22" i="69" s="1"/>
  <c r="E22" s="1"/>
  <c r="G236" i="68"/>
  <c r="G319"/>
  <c r="G402"/>
  <c r="G485"/>
  <c r="G81"/>
  <c r="G164"/>
  <c r="G247"/>
  <c r="G330"/>
  <c r="G413"/>
  <c r="G496"/>
  <c r="D23" i="69"/>
  <c r="E23" s="1"/>
  <c r="C53" i="21"/>
  <c r="F15" i="23"/>
  <c r="F98"/>
  <c r="B17" i="21" s="1"/>
  <c r="F181" i="23"/>
  <c r="F264"/>
  <c r="F347"/>
  <c r="F430"/>
  <c r="F26"/>
  <c r="F109"/>
  <c r="F192"/>
  <c r="F275"/>
  <c r="F358"/>
  <c r="F441"/>
  <c r="B18" i="21"/>
  <c r="F37" i="23"/>
  <c r="F120"/>
  <c r="B19" i="21" s="1"/>
  <c r="F203" i="23"/>
  <c r="F286"/>
  <c r="F369"/>
  <c r="F452"/>
  <c r="F48"/>
  <c r="F131"/>
  <c r="F214"/>
  <c r="F297"/>
  <c r="F380"/>
  <c r="F463"/>
  <c r="B20" i="21"/>
  <c r="P20" s="1"/>
  <c r="F59" i="23"/>
  <c r="F142"/>
  <c r="B21" i="21" s="1"/>
  <c r="P21" s="1"/>
  <c r="F225" i="23"/>
  <c r="F308"/>
  <c r="F391"/>
  <c r="F474"/>
  <c r="F70"/>
  <c r="F153"/>
  <c r="F236"/>
  <c r="F319"/>
  <c r="F402"/>
  <c r="F485"/>
  <c r="B22" i="21"/>
  <c r="P22" s="1"/>
  <c r="F81" i="23"/>
  <c r="F164"/>
  <c r="B23" i="21" s="1"/>
  <c r="P23" s="1"/>
  <c r="F247" i="23"/>
  <c r="F330"/>
  <c r="F413"/>
  <c r="F496"/>
  <c r="F15" i="29"/>
  <c r="F98"/>
  <c r="B17" i="30" s="1"/>
  <c r="F181" i="29"/>
  <c r="F264"/>
  <c r="F347"/>
  <c r="F430"/>
  <c r="F26"/>
  <c r="F109"/>
  <c r="F192"/>
  <c r="F275"/>
  <c r="F358"/>
  <c r="F441"/>
  <c r="B18" i="30"/>
  <c r="F37" i="29"/>
  <c r="F120"/>
  <c r="B19" i="30" s="1"/>
  <c r="F203" i="29"/>
  <c r="F286"/>
  <c r="F369"/>
  <c r="F452"/>
  <c r="F48"/>
  <c r="F131"/>
  <c r="F214"/>
  <c r="F297"/>
  <c r="F380"/>
  <c r="F463"/>
  <c r="B20" i="30"/>
  <c r="F59" i="29"/>
  <c r="F142"/>
  <c r="B21" i="30" s="1"/>
  <c r="F225" i="29"/>
  <c r="F308"/>
  <c r="F391"/>
  <c r="F474"/>
  <c r="F70"/>
  <c r="F153"/>
  <c r="F236"/>
  <c r="F319"/>
  <c r="F402"/>
  <c r="F485"/>
  <c r="B22" i="30"/>
  <c r="F81" i="29"/>
  <c r="F164"/>
  <c r="B23" i="30" s="1"/>
  <c r="F247" i="29"/>
  <c r="F330"/>
  <c r="F413"/>
  <c r="F496"/>
  <c r="C53" i="34"/>
  <c r="F15" i="33"/>
  <c r="F98"/>
  <c r="B17" i="34" s="1"/>
  <c r="P17" s="1"/>
  <c r="Q17" s="1"/>
  <c r="F181" i="33"/>
  <c r="F264"/>
  <c r="F347"/>
  <c r="F430"/>
  <c r="F26"/>
  <c r="F109"/>
  <c r="F192"/>
  <c r="F275"/>
  <c r="F358"/>
  <c r="F441"/>
  <c r="B18" i="34"/>
  <c r="F37" i="33"/>
  <c r="F120"/>
  <c r="B19" i="34" s="1"/>
  <c r="P19" s="1"/>
  <c r="Q19" s="1"/>
  <c r="F203" i="33"/>
  <c r="F286"/>
  <c r="F369"/>
  <c r="F452"/>
  <c r="F48"/>
  <c r="F131"/>
  <c r="F214"/>
  <c r="F297"/>
  <c r="F380"/>
  <c r="F463"/>
  <c r="B20" i="34"/>
  <c r="P20" s="1"/>
  <c r="Q20" s="1"/>
  <c r="F59" i="33"/>
  <c r="F142"/>
  <c r="B21" i="34" s="1"/>
  <c r="P21" s="1"/>
  <c r="Q21" s="1"/>
  <c r="F225" i="33"/>
  <c r="F308"/>
  <c r="F391"/>
  <c r="F474"/>
  <c r="F70"/>
  <c r="F153"/>
  <c r="F236"/>
  <c r="F319"/>
  <c r="F402"/>
  <c r="F485"/>
  <c r="B22" i="34"/>
  <c r="P22" s="1"/>
  <c r="Q22" s="1"/>
  <c r="F81" i="33"/>
  <c r="F164"/>
  <c r="B23" i="34" s="1"/>
  <c r="F247" i="33"/>
  <c r="F330"/>
  <c r="F413"/>
  <c r="F496"/>
  <c r="C53" i="36"/>
  <c r="F15" i="35"/>
  <c r="F98"/>
  <c r="B17" i="36" s="1"/>
  <c r="F181" i="35"/>
  <c r="F264"/>
  <c r="F347"/>
  <c r="F430"/>
  <c r="F26"/>
  <c r="F109"/>
  <c r="F192"/>
  <c r="F275"/>
  <c r="F358"/>
  <c r="F441"/>
  <c r="B18" i="36"/>
  <c r="C18" s="1"/>
  <c r="F37" i="35"/>
  <c r="F120"/>
  <c r="B19" i="36" s="1"/>
  <c r="F203" i="35"/>
  <c r="F286"/>
  <c r="F369"/>
  <c r="F452"/>
  <c r="F48"/>
  <c r="F131"/>
  <c r="F214"/>
  <c r="F297"/>
  <c r="F380"/>
  <c r="F463"/>
  <c r="B20" i="36"/>
  <c r="C20" s="1"/>
  <c r="F59" i="35"/>
  <c r="F142"/>
  <c r="B21" i="36" s="1"/>
  <c r="F225" i="35"/>
  <c r="F308"/>
  <c r="F391"/>
  <c r="F474"/>
  <c r="F70"/>
  <c r="F153"/>
  <c r="F236"/>
  <c r="F319"/>
  <c r="F402"/>
  <c r="F485"/>
  <c r="B22" i="36"/>
  <c r="C22" s="1"/>
  <c r="F81" i="35"/>
  <c r="F164"/>
  <c r="B23" i="36" s="1"/>
  <c r="F247" i="35"/>
  <c r="F330"/>
  <c r="F413"/>
  <c r="F496"/>
  <c r="C53" i="38"/>
  <c r="F15" i="37"/>
  <c r="F98"/>
  <c r="B17" i="38" s="1"/>
  <c r="F181" i="37"/>
  <c r="F264"/>
  <c r="F347"/>
  <c r="F430"/>
  <c r="F26"/>
  <c r="F109"/>
  <c r="F192"/>
  <c r="F275"/>
  <c r="F358"/>
  <c r="F441"/>
  <c r="B18" i="38"/>
  <c r="C18" s="1"/>
  <c r="F37" i="37"/>
  <c r="F120"/>
  <c r="B19" i="38" s="1"/>
  <c r="F203" i="37"/>
  <c r="F286"/>
  <c r="F369"/>
  <c r="F452"/>
  <c r="F48"/>
  <c r="F131"/>
  <c r="F214"/>
  <c r="F297"/>
  <c r="F380"/>
  <c r="F463"/>
  <c r="B20" i="38"/>
  <c r="C20" s="1"/>
  <c r="F59" i="37"/>
  <c r="F142"/>
  <c r="B21" i="38" s="1"/>
  <c r="F225" i="37"/>
  <c r="F308"/>
  <c r="F391"/>
  <c r="F474"/>
  <c r="F70"/>
  <c r="F153"/>
  <c r="F236"/>
  <c r="F319"/>
  <c r="F402"/>
  <c r="F485"/>
  <c r="B22" i="38"/>
  <c r="C22" s="1"/>
  <c r="F81" i="37"/>
  <c r="F164"/>
  <c r="B23" i="38" s="1"/>
  <c r="F247" i="37"/>
  <c r="F330"/>
  <c r="F413"/>
  <c r="F496"/>
  <c r="C53" i="40"/>
  <c r="F15" i="39"/>
  <c r="F98"/>
  <c r="B17" i="40" s="1"/>
  <c r="C17" s="1"/>
  <c r="F181" i="39"/>
  <c r="F264"/>
  <c r="F347"/>
  <c r="F430"/>
  <c r="F26"/>
  <c r="F109"/>
  <c r="F192"/>
  <c r="F275"/>
  <c r="F358"/>
  <c r="F441"/>
  <c r="B18" i="40"/>
  <c r="F37" i="39"/>
  <c r="F120"/>
  <c r="B19" i="40" s="1"/>
  <c r="C19" s="1"/>
  <c r="F203" i="39"/>
  <c r="F286"/>
  <c r="F369"/>
  <c r="F452"/>
  <c r="F48"/>
  <c r="F131"/>
  <c r="F214"/>
  <c r="F297"/>
  <c r="F380"/>
  <c r="F463"/>
  <c r="B20" i="40"/>
  <c r="P20" s="1"/>
  <c r="Q20" s="1"/>
  <c r="F59" i="39"/>
  <c r="F142"/>
  <c r="B21" i="40" s="1"/>
  <c r="C21" s="1"/>
  <c r="F225" i="39"/>
  <c r="F308"/>
  <c r="F391"/>
  <c r="F474"/>
  <c r="F70"/>
  <c r="F153"/>
  <c r="F236"/>
  <c r="F319"/>
  <c r="F402"/>
  <c r="F485"/>
  <c r="B22" i="40"/>
  <c r="P22" s="1"/>
  <c r="Q22" s="1"/>
  <c r="F81" i="39"/>
  <c r="F164"/>
  <c r="B23" i="40" s="1"/>
  <c r="C23" s="1"/>
  <c r="F247" i="39"/>
  <c r="F330"/>
  <c r="F413"/>
  <c r="F496"/>
  <c r="C53" i="42"/>
  <c r="F15" i="41"/>
  <c r="F98"/>
  <c r="B17" i="42" s="1"/>
  <c r="F181" i="41"/>
  <c r="F264"/>
  <c r="F347"/>
  <c r="F430"/>
  <c r="F26"/>
  <c r="F109"/>
  <c r="F192"/>
  <c r="F275"/>
  <c r="F358"/>
  <c r="F441"/>
  <c r="B18" i="42"/>
  <c r="C18" s="1"/>
  <c r="F37" i="41"/>
  <c r="F120"/>
  <c r="B19" i="42" s="1"/>
  <c r="F203" i="41"/>
  <c r="F286"/>
  <c r="F369"/>
  <c r="F452"/>
  <c r="F48"/>
  <c r="F131"/>
  <c r="F214"/>
  <c r="F297"/>
  <c r="F380"/>
  <c r="F463"/>
  <c r="B20" i="42"/>
  <c r="C20" s="1"/>
  <c r="F59" i="41"/>
  <c r="F142"/>
  <c r="B21" i="42" s="1"/>
  <c r="F225" i="41"/>
  <c r="F308"/>
  <c r="F391"/>
  <c r="F474"/>
  <c r="F70"/>
  <c r="F153"/>
  <c r="F236"/>
  <c r="F319"/>
  <c r="F402"/>
  <c r="F485"/>
  <c r="B22" i="42"/>
  <c r="C22" s="1"/>
  <c r="F81" i="41"/>
  <c r="F164"/>
  <c r="B23" i="42" s="1"/>
  <c r="F247" i="41"/>
  <c r="F330"/>
  <c r="F413"/>
  <c r="F496"/>
  <c r="C53" i="44"/>
  <c r="F15" i="43"/>
  <c r="F98"/>
  <c r="B17" i="44" s="1"/>
  <c r="F181" i="43"/>
  <c r="F264"/>
  <c r="F347"/>
  <c r="F430"/>
  <c r="F26"/>
  <c r="F109"/>
  <c r="F192"/>
  <c r="F275"/>
  <c r="F358"/>
  <c r="F441"/>
  <c r="B18" i="44"/>
  <c r="F37" i="43"/>
  <c r="F120"/>
  <c r="B19" i="44" s="1"/>
  <c r="F203" i="43"/>
  <c r="F286"/>
  <c r="F369"/>
  <c r="F452"/>
  <c r="F48"/>
  <c r="F131"/>
  <c r="F214"/>
  <c r="F297"/>
  <c r="F380"/>
  <c r="F463"/>
  <c r="B20" i="44"/>
  <c r="F59" i="43"/>
  <c r="F142"/>
  <c r="B21" i="44" s="1"/>
  <c r="F225" i="43"/>
  <c r="F308"/>
  <c r="F391"/>
  <c r="F474"/>
  <c r="F70"/>
  <c r="F153"/>
  <c r="F236"/>
  <c r="F319"/>
  <c r="F402"/>
  <c r="F485"/>
  <c r="B22" i="44"/>
  <c r="P22" s="1"/>
  <c r="Q22" s="1"/>
  <c r="F81" i="43"/>
  <c r="F164"/>
  <c r="B23" i="44" s="1"/>
  <c r="F247" i="43"/>
  <c r="F330"/>
  <c r="F413"/>
  <c r="F496"/>
  <c r="C53" i="46"/>
  <c r="F15" i="45"/>
  <c r="F98"/>
  <c r="B17" i="46" s="1"/>
  <c r="C17" s="1"/>
  <c r="F181" i="45"/>
  <c r="F264"/>
  <c r="F347"/>
  <c r="F430"/>
  <c r="F26"/>
  <c r="F109"/>
  <c r="F192"/>
  <c r="F275"/>
  <c r="F358"/>
  <c r="F441"/>
  <c r="B18" i="46"/>
  <c r="F37" i="45"/>
  <c r="F120"/>
  <c r="B19" i="46" s="1"/>
  <c r="C19" s="1"/>
  <c r="F203" i="45"/>
  <c r="F286"/>
  <c r="F369"/>
  <c r="F452"/>
  <c r="F48"/>
  <c r="F131"/>
  <c r="F214"/>
  <c r="F297"/>
  <c r="F380"/>
  <c r="F463"/>
  <c r="B20" i="46"/>
  <c r="P20" s="1"/>
  <c r="Q20" s="1"/>
  <c r="F59" i="45"/>
  <c r="F142"/>
  <c r="B21" i="46" s="1"/>
  <c r="C21" s="1"/>
  <c r="F225" i="45"/>
  <c r="F308"/>
  <c r="F391"/>
  <c r="F474"/>
  <c r="F70"/>
  <c r="F153"/>
  <c r="F236"/>
  <c r="F319"/>
  <c r="F402"/>
  <c r="F485"/>
  <c r="B22" i="46"/>
  <c r="P22" s="1"/>
  <c r="Q22" s="1"/>
  <c r="F81" i="45"/>
  <c r="F164"/>
  <c r="B23" i="46" s="1"/>
  <c r="C23" s="1"/>
  <c r="F247" i="45"/>
  <c r="F330"/>
  <c r="F413"/>
  <c r="F496"/>
  <c r="C53" i="48"/>
  <c r="F15" i="47"/>
  <c r="F98"/>
  <c r="B17" i="48" s="1"/>
  <c r="C17" s="1"/>
  <c r="F181" i="47"/>
  <c r="F264"/>
  <c r="F347"/>
  <c r="F430"/>
  <c r="F26"/>
  <c r="F109"/>
  <c r="F192"/>
  <c r="F275"/>
  <c r="F358"/>
  <c r="F441"/>
  <c r="B18" i="48"/>
  <c r="F37" i="47"/>
  <c r="F120"/>
  <c r="B19" i="48" s="1"/>
  <c r="C19" s="1"/>
  <c r="F203" i="47"/>
  <c r="F286"/>
  <c r="F369"/>
  <c r="F452"/>
  <c r="F48"/>
  <c r="F131"/>
  <c r="F214"/>
  <c r="F297"/>
  <c r="F380"/>
  <c r="F463"/>
  <c r="B20" i="48"/>
  <c r="P20" s="1"/>
  <c r="Q20" s="1"/>
  <c r="F59" i="47"/>
  <c r="F142"/>
  <c r="B21" i="48" s="1"/>
  <c r="C21" s="1"/>
  <c r="F225" i="47"/>
  <c r="F308"/>
  <c r="F391"/>
  <c r="F474"/>
  <c r="F70"/>
  <c r="F153"/>
  <c r="F236"/>
  <c r="F319"/>
  <c r="F402"/>
  <c r="F485"/>
  <c r="B22" i="48"/>
  <c r="P22" s="1"/>
  <c r="Q22" s="1"/>
  <c r="F81" i="47"/>
  <c r="F164"/>
  <c r="B23" i="48" s="1"/>
  <c r="C23" s="1"/>
  <c r="F247" i="47"/>
  <c r="F330"/>
  <c r="F413"/>
  <c r="F496"/>
  <c r="C53" i="50"/>
  <c r="F15" i="49"/>
  <c r="F98"/>
  <c r="B17" i="50" s="1"/>
  <c r="C17" s="1"/>
  <c r="F181" i="49"/>
  <c r="F264"/>
  <c r="F347"/>
  <c r="F430"/>
  <c r="F26"/>
  <c r="F109"/>
  <c r="F192"/>
  <c r="F275"/>
  <c r="F358"/>
  <c r="F441"/>
  <c r="B18" i="50"/>
  <c r="F37" i="49"/>
  <c r="F120"/>
  <c r="B19" i="50" s="1"/>
  <c r="C19" s="1"/>
  <c r="F203" i="49"/>
  <c r="F286"/>
  <c r="F369"/>
  <c r="F452"/>
  <c r="F48"/>
  <c r="F131"/>
  <c r="F214"/>
  <c r="F297"/>
  <c r="F380"/>
  <c r="F463"/>
  <c r="B20" i="50"/>
  <c r="P20" s="1"/>
  <c r="Q20" s="1"/>
  <c r="F59" i="49"/>
  <c r="F142"/>
  <c r="B21" i="50" s="1"/>
  <c r="C21" s="1"/>
  <c r="F225" i="49"/>
  <c r="F308"/>
  <c r="F391"/>
  <c r="F474"/>
  <c r="F70"/>
  <c r="F153"/>
  <c r="F236"/>
  <c r="F319"/>
  <c r="F402"/>
  <c r="F485"/>
  <c r="B22" i="50"/>
  <c r="P22" s="1"/>
  <c r="Q22" s="1"/>
  <c r="F81" i="49"/>
  <c r="F164"/>
  <c r="B23" i="50" s="1"/>
  <c r="C23" s="1"/>
  <c r="F247" i="49"/>
  <c r="F330"/>
  <c r="F413"/>
  <c r="F496"/>
  <c r="C53" i="52"/>
  <c r="F15" i="51"/>
  <c r="F98"/>
  <c r="B17" i="52" s="1"/>
  <c r="C17" s="1"/>
  <c r="F181" i="51"/>
  <c r="F264"/>
  <c r="F347"/>
  <c r="F430"/>
  <c r="F26"/>
  <c r="F109"/>
  <c r="F192"/>
  <c r="F275"/>
  <c r="F358"/>
  <c r="F441"/>
  <c r="B18" i="52"/>
  <c r="F37" i="51"/>
  <c r="F120"/>
  <c r="B19" i="52" s="1"/>
  <c r="C19" s="1"/>
  <c r="F203" i="51"/>
  <c r="F286"/>
  <c r="F369"/>
  <c r="F452"/>
  <c r="F48"/>
  <c r="F131"/>
  <c r="F214"/>
  <c r="F297"/>
  <c r="F380"/>
  <c r="F463"/>
  <c r="B20" i="52"/>
  <c r="P20" s="1"/>
  <c r="Q20" s="1"/>
  <c r="F59" i="51"/>
  <c r="F142"/>
  <c r="B21" i="52" s="1"/>
  <c r="C21" s="1"/>
  <c r="F225" i="51"/>
  <c r="F308"/>
  <c r="F391"/>
  <c r="F474"/>
  <c r="F70"/>
  <c r="F153"/>
  <c r="F236"/>
  <c r="F319"/>
  <c r="F402"/>
  <c r="F485"/>
  <c r="B22" i="52"/>
  <c r="P22" s="1"/>
  <c r="Q22" s="1"/>
  <c r="F81" i="51"/>
  <c r="F164"/>
  <c r="B23" i="52" s="1"/>
  <c r="C23" s="1"/>
  <c r="F247" i="51"/>
  <c r="F330"/>
  <c r="F413"/>
  <c r="F496"/>
  <c r="C53" i="54"/>
  <c r="F15" i="53"/>
  <c r="F98"/>
  <c r="B17" i="54" s="1"/>
  <c r="C17" s="1"/>
  <c r="F181" i="53"/>
  <c r="F264"/>
  <c r="F347"/>
  <c r="F430"/>
  <c r="F26"/>
  <c r="F109"/>
  <c r="F192"/>
  <c r="F275"/>
  <c r="F358"/>
  <c r="F441"/>
  <c r="B18" i="54"/>
  <c r="F37" i="53"/>
  <c r="F120"/>
  <c r="B19" i="54" s="1"/>
  <c r="C19" s="1"/>
  <c r="F203" i="53"/>
  <c r="F286"/>
  <c r="F369"/>
  <c r="F452"/>
  <c r="F48"/>
  <c r="F131"/>
  <c r="F214"/>
  <c r="F297"/>
  <c r="F380"/>
  <c r="F463"/>
  <c r="B20" i="54"/>
  <c r="P20" s="1"/>
  <c r="Q20" s="1"/>
  <c r="F59" i="53"/>
  <c r="F142"/>
  <c r="B21" i="54" s="1"/>
  <c r="C21" s="1"/>
  <c r="F225" i="53"/>
  <c r="F308"/>
  <c r="F391"/>
  <c r="F474"/>
  <c r="F70"/>
  <c r="F153"/>
  <c r="F236"/>
  <c r="F319"/>
  <c r="F402"/>
  <c r="F485"/>
  <c r="B22" i="54"/>
  <c r="P22" s="1"/>
  <c r="Q22" s="1"/>
  <c r="F81" i="53"/>
  <c r="F164"/>
  <c r="B23" i="54" s="1"/>
  <c r="C23" s="1"/>
  <c r="F247" i="53"/>
  <c r="F330"/>
  <c r="F413"/>
  <c r="F496"/>
  <c r="C53" i="56"/>
  <c r="F15" i="55"/>
  <c r="F98"/>
  <c r="B17" i="56" s="1"/>
  <c r="C17" s="1"/>
  <c r="F181" i="55"/>
  <c r="F264"/>
  <c r="F347"/>
  <c r="F430"/>
  <c r="F26"/>
  <c r="F109"/>
  <c r="F192"/>
  <c r="F275"/>
  <c r="F358"/>
  <c r="F441"/>
  <c r="B18" i="56"/>
  <c r="F37" i="55"/>
  <c r="F120"/>
  <c r="B19" i="56" s="1"/>
  <c r="F203" i="55"/>
  <c r="F286"/>
  <c r="F369"/>
  <c r="F452"/>
  <c r="F48"/>
  <c r="F131"/>
  <c r="F214"/>
  <c r="F297"/>
  <c r="F380"/>
  <c r="F463"/>
  <c r="B20" i="56"/>
  <c r="P20" s="1"/>
  <c r="Q20" s="1"/>
  <c r="F59" i="55"/>
  <c r="F142"/>
  <c r="B21" i="56" s="1"/>
  <c r="C21" s="1"/>
  <c r="F225" i="55"/>
  <c r="F308"/>
  <c r="F391"/>
  <c r="F474"/>
  <c r="F70"/>
  <c r="F153"/>
  <c r="F236"/>
  <c r="F319"/>
  <c r="F402"/>
  <c r="F485"/>
  <c r="B22" i="56"/>
  <c r="F81" i="55"/>
  <c r="F164"/>
  <c r="B23" i="56" s="1"/>
  <c r="F247" i="55"/>
  <c r="F330"/>
  <c r="F413"/>
  <c r="F496"/>
  <c r="C53" i="58"/>
  <c r="F15" i="57"/>
  <c r="F98"/>
  <c r="B17" i="58" s="1"/>
  <c r="P17" s="1"/>
  <c r="Q17" s="1"/>
  <c r="F181" i="57"/>
  <c r="F264"/>
  <c r="F347"/>
  <c r="F430"/>
  <c r="F26"/>
  <c r="F109"/>
  <c r="F192"/>
  <c r="F275"/>
  <c r="F358"/>
  <c r="F441"/>
  <c r="B18" i="58"/>
  <c r="F37" i="57"/>
  <c r="F120"/>
  <c r="B19" i="58" s="1"/>
  <c r="P19" s="1"/>
  <c r="F203" i="57"/>
  <c r="F286"/>
  <c r="F369"/>
  <c r="F452"/>
  <c r="F48"/>
  <c r="F131"/>
  <c r="F214"/>
  <c r="F297"/>
  <c r="F380"/>
  <c r="F463"/>
  <c r="B20" i="58"/>
  <c r="P20" s="1"/>
  <c r="Q20" s="1"/>
  <c r="F59" i="57"/>
  <c r="F142"/>
  <c r="B21" i="58" s="1"/>
  <c r="P21" s="1"/>
  <c r="Q21" s="1"/>
  <c r="F225" i="57"/>
  <c r="F308"/>
  <c r="F391"/>
  <c r="F474"/>
  <c r="F70"/>
  <c r="F153"/>
  <c r="F236"/>
  <c r="F319"/>
  <c r="F402"/>
  <c r="F485"/>
  <c r="B22" i="58"/>
  <c r="P22" s="1"/>
  <c r="Q22" s="1"/>
  <c r="F81" i="57"/>
  <c r="F164"/>
  <c r="B23" i="58" s="1"/>
  <c r="P23" s="1"/>
  <c r="Q23" s="1"/>
  <c r="F247" i="57"/>
  <c r="F330"/>
  <c r="F413"/>
  <c r="F496"/>
  <c r="C53" i="60"/>
  <c r="F15" i="59"/>
  <c r="F98"/>
  <c r="B17" i="60" s="1"/>
  <c r="C17" s="1"/>
  <c r="F181" i="59"/>
  <c r="F264"/>
  <c r="F347"/>
  <c r="F430"/>
  <c r="F26"/>
  <c r="F109"/>
  <c r="F192"/>
  <c r="F275"/>
  <c r="F358"/>
  <c r="F441"/>
  <c r="B18" i="60"/>
  <c r="F37" i="59"/>
  <c r="F120"/>
  <c r="B19" i="60" s="1"/>
  <c r="C19" s="1"/>
  <c r="F203" i="59"/>
  <c r="F286"/>
  <c r="F369"/>
  <c r="F452"/>
  <c r="F48"/>
  <c r="F131"/>
  <c r="F214"/>
  <c r="F297"/>
  <c r="F380"/>
  <c r="F463"/>
  <c r="B20" i="60"/>
  <c r="P20" s="1"/>
  <c r="Q20" s="1"/>
  <c r="F59" i="59"/>
  <c r="F142"/>
  <c r="B21" i="60" s="1"/>
  <c r="C21" s="1"/>
  <c r="F225" i="59"/>
  <c r="F308"/>
  <c r="F391"/>
  <c r="F474"/>
  <c r="F70"/>
  <c r="F153"/>
  <c r="F236"/>
  <c r="F319"/>
  <c r="F402"/>
  <c r="F485"/>
  <c r="B22" i="60"/>
  <c r="P22" s="1"/>
  <c r="Q22" s="1"/>
  <c r="F81" i="59"/>
  <c r="F164"/>
  <c r="B23" i="60" s="1"/>
  <c r="C23" s="1"/>
  <c r="F247" i="59"/>
  <c r="F330"/>
  <c r="F413"/>
  <c r="F496"/>
  <c r="C53" i="62"/>
  <c r="F15" i="61"/>
  <c r="F98"/>
  <c r="B17" i="62" s="1"/>
  <c r="C17" s="1"/>
  <c r="F181" i="61"/>
  <c r="F264"/>
  <c r="F347"/>
  <c r="F430"/>
  <c r="F26"/>
  <c r="F109"/>
  <c r="F192"/>
  <c r="F275"/>
  <c r="F358"/>
  <c r="F441"/>
  <c r="B18" i="62"/>
  <c r="F37" i="61"/>
  <c r="F120"/>
  <c r="B19" i="62" s="1"/>
  <c r="C19" s="1"/>
  <c r="F203" i="61"/>
  <c r="F286"/>
  <c r="F369"/>
  <c r="F452"/>
  <c r="F48"/>
  <c r="F131"/>
  <c r="F214"/>
  <c r="F297"/>
  <c r="F380"/>
  <c r="F463"/>
  <c r="B20" i="62"/>
  <c r="P20" s="1"/>
  <c r="Q20" s="1"/>
  <c r="F59" i="61"/>
  <c r="F142"/>
  <c r="B21" i="62" s="1"/>
  <c r="C21" s="1"/>
  <c r="F225" i="61"/>
  <c r="F308"/>
  <c r="F391"/>
  <c r="F474"/>
  <c r="F70"/>
  <c r="F153"/>
  <c r="F236"/>
  <c r="F319"/>
  <c r="F402"/>
  <c r="F485"/>
  <c r="B22" i="62"/>
  <c r="P22" s="1"/>
  <c r="Q22" s="1"/>
  <c r="F81" i="61"/>
  <c r="F164"/>
  <c r="B23" i="62" s="1"/>
  <c r="C23" s="1"/>
  <c r="F247" i="61"/>
  <c r="F330"/>
  <c r="F413"/>
  <c r="F496"/>
  <c r="C53" i="64"/>
  <c r="F15" i="63"/>
  <c r="F98"/>
  <c r="B17" i="64" s="1"/>
  <c r="C17" s="1"/>
  <c r="F181" i="63"/>
  <c r="F264"/>
  <c r="F347"/>
  <c r="F430"/>
  <c r="F26"/>
  <c r="F109"/>
  <c r="F192"/>
  <c r="F275"/>
  <c r="F358"/>
  <c r="F441"/>
  <c r="B18" i="64"/>
  <c r="F37" i="63"/>
  <c r="F120"/>
  <c r="B19" i="64" s="1"/>
  <c r="C19" s="1"/>
  <c r="F203" i="63"/>
  <c r="F286"/>
  <c r="F369"/>
  <c r="F452"/>
  <c r="F48"/>
  <c r="F131"/>
  <c r="F214"/>
  <c r="F297"/>
  <c r="F380"/>
  <c r="F463"/>
  <c r="B20" i="64"/>
  <c r="P20" s="1"/>
  <c r="Q20" s="1"/>
  <c r="F59" i="63"/>
  <c r="F142"/>
  <c r="B21" i="64" s="1"/>
  <c r="C21" s="1"/>
  <c r="F225" i="63"/>
  <c r="F308"/>
  <c r="F391"/>
  <c r="F474"/>
  <c r="F70"/>
  <c r="F153"/>
  <c r="F236"/>
  <c r="F319"/>
  <c r="F402"/>
  <c r="F485"/>
  <c r="B22" i="64"/>
  <c r="P22" s="1"/>
  <c r="Q22" s="1"/>
  <c r="F81" i="63"/>
  <c r="F164"/>
  <c r="B23" i="64" s="1"/>
  <c r="C23" s="1"/>
  <c r="F247" i="63"/>
  <c r="F330"/>
  <c r="F413"/>
  <c r="F496"/>
  <c r="C53" i="67"/>
  <c r="F15" i="66"/>
  <c r="F98"/>
  <c r="B17" i="67" s="1"/>
  <c r="C17" s="1"/>
  <c r="F181" i="66"/>
  <c r="F264"/>
  <c r="F347"/>
  <c r="F430"/>
  <c r="F26"/>
  <c r="F109"/>
  <c r="F192"/>
  <c r="F275"/>
  <c r="F358"/>
  <c r="F441"/>
  <c r="B18" i="67"/>
  <c r="F37" i="66"/>
  <c r="F120"/>
  <c r="B19" i="67" s="1"/>
  <c r="C19" s="1"/>
  <c r="F203" i="66"/>
  <c r="F286"/>
  <c r="F369"/>
  <c r="F452"/>
  <c r="F48"/>
  <c r="F131"/>
  <c r="F214"/>
  <c r="F297"/>
  <c r="F380"/>
  <c r="F463"/>
  <c r="B20" i="67"/>
  <c r="P20" s="1"/>
  <c r="Q20" s="1"/>
  <c r="F59" i="66"/>
  <c r="F142"/>
  <c r="B21" i="67" s="1"/>
  <c r="C21" s="1"/>
  <c r="F225" i="66"/>
  <c r="F308"/>
  <c r="F391"/>
  <c r="F474"/>
  <c r="F70"/>
  <c r="F153"/>
  <c r="F236"/>
  <c r="F319"/>
  <c r="F402"/>
  <c r="F485"/>
  <c r="B22" i="67"/>
  <c r="P22" s="1"/>
  <c r="Q22" s="1"/>
  <c r="F81" i="66"/>
  <c r="F164"/>
  <c r="B23" i="67" s="1"/>
  <c r="C23" s="1"/>
  <c r="F247" i="66"/>
  <c r="F330"/>
  <c r="F413"/>
  <c r="F496"/>
  <c r="C53" i="69"/>
  <c r="F15" i="68"/>
  <c r="F98"/>
  <c r="F181"/>
  <c r="F264"/>
  <c r="F347"/>
  <c r="F430"/>
  <c r="B17" i="69"/>
  <c r="C17" s="1"/>
  <c r="F26" i="68"/>
  <c r="F109"/>
  <c r="B18" i="69" s="1"/>
  <c r="B6" i="25" s="1"/>
  <c r="C6" s="1"/>
  <c r="F192" i="68"/>
  <c r="F275"/>
  <c r="F358"/>
  <c r="F441"/>
  <c r="F37"/>
  <c r="F120"/>
  <c r="F203"/>
  <c r="F286"/>
  <c r="F369"/>
  <c r="F452"/>
  <c r="B19" i="69"/>
  <c r="C19" s="1"/>
  <c r="F48" i="68"/>
  <c r="F131"/>
  <c r="B20" i="69" s="1"/>
  <c r="B8" i="25" s="1"/>
  <c r="C8" s="1"/>
  <c r="F214" i="68"/>
  <c r="F297"/>
  <c r="F380"/>
  <c r="F463"/>
  <c r="F59"/>
  <c r="F142"/>
  <c r="F225"/>
  <c r="F308"/>
  <c r="F391"/>
  <c r="F474"/>
  <c r="B21" i="69"/>
  <c r="C21" s="1"/>
  <c r="F70" i="68"/>
  <c r="F153"/>
  <c r="B22" i="69" s="1"/>
  <c r="B10" i="25" s="1"/>
  <c r="C10" s="1"/>
  <c r="F236" i="68"/>
  <c r="F319"/>
  <c r="F402"/>
  <c r="F485"/>
  <c r="F81"/>
  <c r="F164"/>
  <c r="F247"/>
  <c r="F330"/>
  <c r="F413"/>
  <c r="F496"/>
  <c r="B23" i="69"/>
  <c r="C23" s="1"/>
  <c r="H10" i="25"/>
  <c r="I10" s="1"/>
  <c r="H9"/>
  <c r="I9" s="1"/>
  <c r="H5"/>
  <c r="I5" s="1"/>
  <c r="F7"/>
  <c r="G7" s="1"/>
  <c r="C47" i="21"/>
  <c r="C47" i="30"/>
  <c r="C47" i="34"/>
  <c r="C47" i="36"/>
  <c r="C47" i="38"/>
  <c r="C47" i="40"/>
  <c r="C47" i="42"/>
  <c r="C47" i="44"/>
  <c r="C47" i="46"/>
  <c r="C47" i="48"/>
  <c r="C47" i="50"/>
  <c r="C47" i="52"/>
  <c r="C47" i="54"/>
  <c r="C47" i="56"/>
  <c r="C47" i="58"/>
  <c r="C47" i="60"/>
  <c r="C47" i="62"/>
  <c r="C47" i="64"/>
  <c r="C47" i="67"/>
  <c r="C47" i="69"/>
  <c r="C46" i="21"/>
  <c r="C46" i="30"/>
  <c r="C46" i="34"/>
  <c r="C46" i="36"/>
  <c r="C46" i="38"/>
  <c r="C46" i="40"/>
  <c r="C46" i="42"/>
  <c r="C46" i="44"/>
  <c r="C46" i="46"/>
  <c r="C46" i="48"/>
  <c r="C46" i="50"/>
  <c r="C46" i="52"/>
  <c r="C46" i="54"/>
  <c r="C46" i="56"/>
  <c r="C46" i="58"/>
  <c r="C46" i="60"/>
  <c r="C46" i="62"/>
  <c r="C46" i="64"/>
  <c r="C46" i="67"/>
  <c r="C46" i="69"/>
  <c r="C45" i="21"/>
  <c r="C45" i="30"/>
  <c r="C45" i="34"/>
  <c r="C45" i="36"/>
  <c r="C45" i="38"/>
  <c r="C45" i="40"/>
  <c r="C45" i="42"/>
  <c r="C45" i="44"/>
  <c r="C45" i="46"/>
  <c r="C45" i="48"/>
  <c r="C45" i="50"/>
  <c r="C45" i="52"/>
  <c r="C45" i="54"/>
  <c r="C45" i="56"/>
  <c r="C45" i="58"/>
  <c r="C45" i="60"/>
  <c r="C45" i="62"/>
  <c r="C45" i="64"/>
  <c r="C45" i="67"/>
  <c r="C45" i="69"/>
  <c r="C44" i="21"/>
  <c r="C44" i="30"/>
  <c r="C44" i="34"/>
  <c r="C44" i="36"/>
  <c r="C44" i="38"/>
  <c r="C44" i="40"/>
  <c r="C44" i="42"/>
  <c r="C44" i="44"/>
  <c r="C44" i="46"/>
  <c r="C44" i="48"/>
  <c r="C44" i="50"/>
  <c r="C44" i="52"/>
  <c r="C44" i="54"/>
  <c r="C44" i="56"/>
  <c r="C44" i="58"/>
  <c r="C44" i="60"/>
  <c r="C44" i="62"/>
  <c r="C44" i="64"/>
  <c r="C44" i="67"/>
  <c r="C44" i="69"/>
  <c r="C43" i="21"/>
  <c r="C43" i="30"/>
  <c r="C43" i="34"/>
  <c r="C43" i="36"/>
  <c r="C43" i="38"/>
  <c r="C43" i="40"/>
  <c r="C43" i="42"/>
  <c r="C43" i="44"/>
  <c r="C43" i="46"/>
  <c r="C43" i="48"/>
  <c r="C43" i="50"/>
  <c r="C43" i="52"/>
  <c r="C43" i="54"/>
  <c r="C43" i="56"/>
  <c r="C43" i="58"/>
  <c r="C43" i="60"/>
  <c r="C43" i="62"/>
  <c r="C43" i="64"/>
  <c r="C43" i="67"/>
  <c r="C43" i="69"/>
  <c r="C42" i="21"/>
  <c r="C42" i="30"/>
  <c r="C42" i="34"/>
  <c r="C42" i="36"/>
  <c r="C42" i="38"/>
  <c r="C42" i="40"/>
  <c r="C42" i="42"/>
  <c r="C42" i="44"/>
  <c r="C42" i="46"/>
  <c r="C42" i="48"/>
  <c r="C42" i="50"/>
  <c r="C42" i="52"/>
  <c r="C42" i="54"/>
  <c r="C42" i="56"/>
  <c r="C42" i="58"/>
  <c r="C42" i="60"/>
  <c r="C42" i="62"/>
  <c r="C42" i="64"/>
  <c r="C42" i="67"/>
  <c r="C42" i="69"/>
  <c r="C36" i="21"/>
  <c r="N11"/>
  <c r="C36" i="30"/>
  <c r="N11"/>
  <c r="F36" s="1"/>
  <c r="C36" i="34"/>
  <c r="N11"/>
  <c r="F36" s="1"/>
  <c r="B36" s="1"/>
  <c r="D36" s="1"/>
  <c r="E36" s="1"/>
  <c r="C36" i="36"/>
  <c r="C36" i="38"/>
  <c r="C36" i="40"/>
  <c r="N11"/>
  <c r="F36" s="1"/>
  <c r="C36" i="42"/>
  <c r="N11"/>
  <c r="F36" s="1"/>
  <c r="C36" i="44"/>
  <c r="N11"/>
  <c r="F36" s="1"/>
  <c r="C36" i="46"/>
  <c r="N11"/>
  <c r="F36" s="1"/>
  <c r="B36" s="1"/>
  <c r="D36" s="1"/>
  <c r="E36" s="1"/>
  <c r="C36" i="48"/>
  <c r="N11"/>
  <c r="F36" s="1"/>
  <c r="C36" i="50"/>
  <c r="N11"/>
  <c r="F36" s="1"/>
  <c r="B36" s="1"/>
  <c r="D36" s="1"/>
  <c r="E36" s="1"/>
  <c r="C36" i="52"/>
  <c r="N11"/>
  <c r="F36" s="1"/>
  <c r="C36" i="54"/>
  <c r="N11"/>
  <c r="F36" s="1"/>
  <c r="B36" s="1"/>
  <c r="D36" s="1"/>
  <c r="E36" s="1"/>
  <c r="C36" i="56"/>
  <c r="N11"/>
  <c r="F36" s="1"/>
  <c r="C36" i="58"/>
  <c r="N11"/>
  <c r="F36" s="1"/>
  <c r="B36" s="1"/>
  <c r="D36" s="1"/>
  <c r="E36" s="1"/>
  <c r="C36" i="60"/>
  <c r="N11"/>
  <c r="F36" s="1"/>
  <c r="C36" i="62"/>
  <c r="N11"/>
  <c r="F36" s="1"/>
  <c r="B36" s="1"/>
  <c r="D36" s="1"/>
  <c r="E36" s="1"/>
  <c r="C36" i="64"/>
  <c r="N11"/>
  <c r="F36" s="1"/>
  <c r="C36" i="67"/>
  <c r="N11"/>
  <c r="F36" s="1"/>
  <c r="B36" s="1"/>
  <c r="D36" s="1"/>
  <c r="E36" s="1"/>
  <c r="C36" i="69"/>
  <c r="C35" i="21"/>
  <c r="N10"/>
  <c r="C35" i="30"/>
  <c r="N10"/>
  <c r="F35" s="1"/>
  <c r="C35" i="34"/>
  <c r="N10"/>
  <c r="F35" s="1"/>
  <c r="C35" i="36"/>
  <c r="N10"/>
  <c r="F35" s="1"/>
  <c r="C35" i="38"/>
  <c r="N10"/>
  <c r="F35" s="1"/>
  <c r="C35" i="40"/>
  <c r="N10"/>
  <c r="F35" s="1"/>
  <c r="C35" i="42"/>
  <c r="N10"/>
  <c r="F35" s="1"/>
  <c r="C35" i="44"/>
  <c r="N10"/>
  <c r="F35" s="1"/>
  <c r="C35" i="46"/>
  <c r="N10"/>
  <c r="F35" s="1"/>
  <c r="C35" i="48"/>
  <c r="N10"/>
  <c r="F35" s="1"/>
  <c r="C35" i="50"/>
  <c r="N10"/>
  <c r="F35" s="1"/>
  <c r="C35" i="52"/>
  <c r="N10"/>
  <c r="F35" s="1"/>
  <c r="C35" i="54"/>
  <c r="N10"/>
  <c r="F35" s="1"/>
  <c r="C35" i="56"/>
  <c r="N10"/>
  <c r="F35" s="1"/>
  <c r="C35" i="58"/>
  <c r="N10"/>
  <c r="F35" s="1"/>
  <c r="C35" i="60"/>
  <c r="N10"/>
  <c r="F35" s="1"/>
  <c r="C35" i="62"/>
  <c r="N10"/>
  <c r="F35" s="1"/>
  <c r="C35" i="64"/>
  <c r="N10"/>
  <c r="F35" s="1"/>
  <c r="C35" i="67"/>
  <c r="N10"/>
  <c r="F35" s="1"/>
  <c r="C35" i="69"/>
  <c r="C34" i="21"/>
  <c r="N9"/>
  <c r="C34" i="30"/>
  <c r="N9"/>
  <c r="F34" s="1"/>
  <c r="C34" i="34"/>
  <c r="N9"/>
  <c r="F34" s="1"/>
  <c r="B34" s="1"/>
  <c r="D34" s="1"/>
  <c r="E34" s="1"/>
  <c r="C34" i="36"/>
  <c r="N9"/>
  <c r="F34" s="1"/>
  <c r="C34" i="38"/>
  <c r="N9"/>
  <c r="F34" s="1"/>
  <c r="C34" i="40"/>
  <c r="N9"/>
  <c r="F34" s="1"/>
  <c r="C34" i="42"/>
  <c r="N9"/>
  <c r="F34" s="1"/>
  <c r="B34" s="1"/>
  <c r="D34" s="1"/>
  <c r="E34" s="1"/>
  <c r="C34" i="44"/>
  <c r="N9"/>
  <c r="F34" s="1"/>
  <c r="C34" i="46"/>
  <c r="N9"/>
  <c r="F34" s="1"/>
  <c r="B34" s="1"/>
  <c r="D34" s="1"/>
  <c r="E34" s="1"/>
  <c r="C34" i="48"/>
  <c r="N9"/>
  <c r="F34" s="1"/>
  <c r="C34" i="50"/>
  <c r="N9"/>
  <c r="F34" s="1"/>
  <c r="B34" s="1"/>
  <c r="D34" s="1"/>
  <c r="E34" s="1"/>
  <c r="C34" i="52"/>
  <c r="N9"/>
  <c r="F34" s="1"/>
  <c r="C34" i="54"/>
  <c r="N9"/>
  <c r="F34" s="1"/>
  <c r="B34" s="1"/>
  <c r="D34" s="1"/>
  <c r="E34" s="1"/>
  <c r="C34" i="56"/>
  <c r="N9"/>
  <c r="F34" s="1"/>
  <c r="C34" i="58"/>
  <c r="N9"/>
  <c r="F34" s="1"/>
  <c r="B34" s="1"/>
  <c r="D34" s="1"/>
  <c r="E34" s="1"/>
  <c r="C34" i="60"/>
  <c r="N9"/>
  <c r="F34" s="1"/>
  <c r="C34" i="62"/>
  <c r="N9"/>
  <c r="F34" s="1"/>
  <c r="B34" s="1"/>
  <c r="D34" s="1"/>
  <c r="E34" s="1"/>
  <c r="C34" i="64"/>
  <c r="N9"/>
  <c r="F34" s="1"/>
  <c r="C34" i="67"/>
  <c r="N9"/>
  <c r="F34" s="1"/>
  <c r="B34" s="1"/>
  <c r="D34" s="1"/>
  <c r="E34" s="1"/>
  <c r="C34" i="69"/>
  <c r="C33" i="21"/>
  <c r="N8"/>
  <c r="C33" i="30"/>
  <c r="N8"/>
  <c r="F33" s="1"/>
  <c r="C33" i="34"/>
  <c r="N8"/>
  <c r="F33" s="1"/>
  <c r="C33" i="36"/>
  <c r="N8"/>
  <c r="F33" s="1"/>
  <c r="C33" i="38"/>
  <c r="N8"/>
  <c r="F33" s="1"/>
  <c r="C33" i="40"/>
  <c r="N8"/>
  <c r="F33" s="1"/>
  <c r="C33" i="42"/>
  <c r="N8"/>
  <c r="F33" s="1"/>
  <c r="C33" i="44"/>
  <c r="N8"/>
  <c r="F33" s="1"/>
  <c r="C33" i="46"/>
  <c r="N8"/>
  <c r="F33" s="1"/>
  <c r="C33" i="48"/>
  <c r="N8"/>
  <c r="F33" s="1"/>
  <c r="C33" i="50"/>
  <c r="N8"/>
  <c r="F33" s="1"/>
  <c r="C33" i="52"/>
  <c r="N8"/>
  <c r="F33" s="1"/>
  <c r="C33" i="54"/>
  <c r="N8"/>
  <c r="F33" s="1"/>
  <c r="C33" i="56"/>
  <c r="N8"/>
  <c r="F33" s="1"/>
  <c r="C33" i="58"/>
  <c r="N8"/>
  <c r="F33" s="1"/>
  <c r="C33" i="60"/>
  <c r="N8"/>
  <c r="F33" s="1"/>
  <c r="C33" i="62"/>
  <c r="N8"/>
  <c r="F33" s="1"/>
  <c r="C33" i="64"/>
  <c r="N8"/>
  <c r="F33" s="1"/>
  <c r="C33" i="67"/>
  <c r="N8"/>
  <c r="F33" s="1"/>
  <c r="C33" i="69"/>
  <c r="C32" i="21"/>
  <c r="N7"/>
  <c r="C32" i="30"/>
  <c r="N7"/>
  <c r="F32" s="1"/>
  <c r="C32" i="34"/>
  <c r="N7"/>
  <c r="F32" s="1"/>
  <c r="B32" s="1"/>
  <c r="D32" s="1"/>
  <c r="E32" s="1"/>
  <c r="C32" i="36"/>
  <c r="N7"/>
  <c r="F32" s="1"/>
  <c r="C32" i="38"/>
  <c r="N7"/>
  <c r="F32" s="1"/>
  <c r="C32" i="40"/>
  <c r="N7"/>
  <c r="F32" s="1"/>
  <c r="B32" s="1"/>
  <c r="C32" i="42"/>
  <c r="N7"/>
  <c r="F32" s="1"/>
  <c r="B32" s="1"/>
  <c r="C32" i="44"/>
  <c r="N7"/>
  <c r="F32" s="1"/>
  <c r="C32" i="46"/>
  <c r="N7"/>
  <c r="F32" s="1"/>
  <c r="B32" s="1"/>
  <c r="C32" i="48"/>
  <c r="N7"/>
  <c r="F32" s="1"/>
  <c r="B32" s="1"/>
  <c r="C32" i="50"/>
  <c r="N7"/>
  <c r="F32" s="1"/>
  <c r="B32" s="1"/>
  <c r="C32" i="52"/>
  <c r="N7"/>
  <c r="F32" s="1"/>
  <c r="C32" i="54"/>
  <c r="N7"/>
  <c r="F32" s="1"/>
  <c r="B32" s="1"/>
  <c r="C32" i="56"/>
  <c r="N7"/>
  <c r="F32" s="1"/>
  <c r="B32" s="1"/>
  <c r="C32" i="58"/>
  <c r="N7"/>
  <c r="F32" s="1"/>
  <c r="B32" s="1"/>
  <c r="C32" i="60"/>
  <c r="N7"/>
  <c r="F32" s="1"/>
  <c r="C32" i="62"/>
  <c r="N7"/>
  <c r="F32" s="1"/>
  <c r="B32" s="1"/>
  <c r="C32" i="64"/>
  <c r="N7"/>
  <c r="F32" s="1"/>
  <c r="B32" s="1"/>
  <c r="C32" i="67"/>
  <c r="C32" i="69"/>
  <c r="C30" i="21"/>
  <c r="C30" i="30"/>
  <c r="N5"/>
  <c r="F30" s="1"/>
  <c r="C30" i="34"/>
  <c r="N5"/>
  <c r="F30" s="1"/>
  <c r="C30" i="36"/>
  <c r="C30" i="38"/>
  <c r="N5"/>
  <c r="F30" s="1"/>
  <c r="C30" i="40"/>
  <c r="N5"/>
  <c r="F30" s="1"/>
  <c r="C30" i="42"/>
  <c r="N5"/>
  <c r="F30" s="1"/>
  <c r="C30" i="44"/>
  <c r="N5"/>
  <c r="F30" s="1"/>
  <c r="C30" i="46"/>
  <c r="N5"/>
  <c r="F30" s="1"/>
  <c r="C30" i="48"/>
  <c r="N5"/>
  <c r="F30" s="1"/>
  <c r="C30" i="50"/>
  <c r="N5"/>
  <c r="F30" s="1"/>
  <c r="C30" i="52"/>
  <c r="N5"/>
  <c r="F30" s="1"/>
  <c r="C30" i="54"/>
  <c r="N5"/>
  <c r="F30" s="1"/>
  <c r="C30" i="56"/>
  <c r="N5"/>
  <c r="F30" s="1"/>
  <c r="C30" i="58"/>
  <c r="N5"/>
  <c r="F30" s="1"/>
  <c r="C30" i="60"/>
  <c r="N5"/>
  <c r="F30" s="1"/>
  <c r="C30" i="62"/>
  <c r="N5"/>
  <c r="F30" s="1"/>
  <c r="C30" i="64"/>
  <c r="N5"/>
  <c r="F30" s="1"/>
  <c r="C30" i="67"/>
  <c r="N5"/>
  <c r="F30" s="1"/>
  <c r="C30" i="69"/>
  <c r="C31" i="21"/>
  <c r="N6"/>
  <c r="C31" i="30"/>
  <c r="C31" i="34"/>
  <c r="N6"/>
  <c r="F31" s="1"/>
  <c r="C31" i="36"/>
  <c r="C31" i="38"/>
  <c r="C31" i="40"/>
  <c r="N6"/>
  <c r="F31" s="1"/>
  <c r="C31" i="42"/>
  <c r="N6"/>
  <c r="F31" s="1"/>
  <c r="C31" i="44"/>
  <c r="C31" i="46"/>
  <c r="N6"/>
  <c r="F31" s="1"/>
  <c r="C31" i="48"/>
  <c r="N6"/>
  <c r="F31" s="1"/>
  <c r="C31" i="50"/>
  <c r="N6"/>
  <c r="F31" s="1"/>
  <c r="C31" i="52"/>
  <c r="N6"/>
  <c r="F31" s="1"/>
  <c r="C31" i="54"/>
  <c r="C31" i="56"/>
  <c r="N6"/>
  <c r="F31" s="1"/>
  <c r="C31" i="58"/>
  <c r="N6"/>
  <c r="F31" s="1"/>
  <c r="C31" i="60"/>
  <c r="N6"/>
  <c r="F31" s="1"/>
  <c r="C31" i="62"/>
  <c r="N6"/>
  <c r="F31" s="1"/>
  <c r="C31" i="64"/>
  <c r="N6"/>
  <c r="F31" s="1"/>
  <c r="C31" i="67"/>
  <c r="N6"/>
  <c r="F31" s="1"/>
  <c r="C31" i="69"/>
  <c r="L11" i="24"/>
  <c r="M11" s="1"/>
  <c r="L10"/>
  <c r="M10" s="1"/>
  <c r="L9"/>
  <c r="L8"/>
  <c r="L7"/>
  <c r="M7" s="1"/>
  <c r="L6"/>
  <c r="M6" s="1"/>
  <c r="L5"/>
  <c r="M5" s="1"/>
  <c r="J11"/>
  <c r="K11" s="1"/>
  <c r="J9"/>
  <c r="K9" s="1"/>
  <c r="H11"/>
  <c r="I11" s="1"/>
  <c r="H5"/>
  <c r="I5" s="1"/>
  <c r="F9"/>
  <c r="G9" s="1"/>
  <c r="F7"/>
  <c r="G7" s="1"/>
  <c r="F5"/>
  <c r="G5" s="1"/>
  <c r="D9"/>
  <c r="E9" s="1"/>
  <c r="D7"/>
  <c r="D5"/>
  <c r="E5" s="1"/>
  <c r="B9"/>
  <c r="C9" s="1"/>
  <c r="B51" i="56"/>
  <c r="B40"/>
  <c r="B28"/>
  <c r="B51" i="69"/>
  <c r="B40"/>
  <c r="B28"/>
  <c r="B15"/>
  <c r="B3"/>
  <c r="B418" i="68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F415"/>
  <c r="G415"/>
  <c r="G500" s="1"/>
  <c r="H415"/>
  <c r="I415"/>
  <c r="I500" s="1"/>
  <c r="A417"/>
  <c r="B419"/>
  <c r="E498"/>
  <c r="F498"/>
  <c r="G498"/>
  <c r="H498"/>
  <c r="I498"/>
  <c r="F500"/>
  <c r="H500"/>
  <c r="A2" i="69"/>
  <c r="J4"/>
  <c r="L4"/>
  <c r="E5"/>
  <c r="G5"/>
  <c r="I5"/>
  <c r="M5"/>
  <c r="G6"/>
  <c r="I6"/>
  <c r="K6"/>
  <c r="M6"/>
  <c r="E7"/>
  <c r="G7"/>
  <c r="I7"/>
  <c r="M7"/>
  <c r="C8"/>
  <c r="G8"/>
  <c r="I8"/>
  <c r="K8"/>
  <c r="M8"/>
  <c r="E9"/>
  <c r="G9"/>
  <c r="I9"/>
  <c r="K9"/>
  <c r="C10"/>
  <c r="G10"/>
  <c r="I10"/>
  <c r="K10"/>
  <c r="M10"/>
  <c r="E11"/>
  <c r="G11"/>
  <c r="I11"/>
  <c r="K11"/>
  <c r="M11"/>
  <c r="A14"/>
  <c r="A27"/>
  <c r="A39"/>
  <c r="A46"/>
  <c r="A47"/>
  <c r="A50"/>
  <c r="B51" i="67"/>
  <c r="B40"/>
  <c r="B28"/>
  <c r="B15"/>
  <c r="B3"/>
  <c r="B418" i="66"/>
  <c r="B335"/>
  <c r="B252"/>
  <c r="B169"/>
  <c r="B86"/>
  <c r="B3"/>
  <c r="A2"/>
  <c r="B4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F415"/>
  <c r="G415"/>
  <c r="G500" s="1"/>
  <c r="H415"/>
  <c r="I415"/>
  <c r="A417"/>
  <c r="B419"/>
  <c r="E498"/>
  <c r="F498"/>
  <c r="G498"/>
  <c r="H498"/>
  <c r="I498"/>
  <c r="F500"/>
  <c r="H500"/>
  <c r="A2" i="67"/>
  <c r="J4"/>
  <c r="L4"/>
  <c r="C5"/>
  <c r="E5"/>
  <c r="G5"/>
  <c r="I5"/>
  <c r="K5"/>
  <c r="M5"/>
  <c r="O5"/>
  <c r="E6"/>
  <c r="G6"/>
  <c r="I6"/>
  <c r="K6"/>
  <c r="M6"/>
  <c r="E7"/>
  <c r="G7"/>
  <c r="I7"/>
  <c r="K7"/>
  <c r="M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51" i="64"/>
  <c r="B40"/>
  <c r="B28"/>
  <c r="B15"/>
  <c r="B3"/>
  <c r="B418" i="63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G500" s="1"/>
  <c r="H332"/>
  <c r="I332"/>
  <c r="A334"/>
  <c r="B336"/>
  <c r="E415"/>
  <c r="F415"/>
  <c r="G415"/>
  <c r="H415"/>
  <c r="I415"/>
  <c r="A417"/>
  <c r="B419"/>
  <c r="E498"/>
  <c r="F498"/>
  <c r="G498"/>
  <c r="H498"/>
  <c r="I498"/>
  <c r="F500"/>
  <c r="H500"/>
  <c r="A2" i="64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51" i="62"/>
  <c r="B40"/>
  <c r="B28"/>
  <c r="B15"/>
  <c r="B3"/>
  <c r="B418" i="61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G500" s="1"/>
  <c r="H332"/>
  <c r="I332"/>
  <c r="A334"/>
  <c r="B336"/>
  <c r="E415"/>
  <c r="F415"/>
  <c r="G415"/>
  <c r="H415"/>
  <c r="I415"/>
  <c r="A417"/>
  <c r="B419"/>
  <c r="E498"/>
  <c r="F498"/>
  <c r="G498"/>
  <c r="H498"/>
  <c r="I498"/>
  <c r="F500"/>
  <c r="H500"/>
  <c r="A2" i="62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51" i="60"/>
  <c r="B40"/>
  <c r="B28"/>
  <c r="B15"/>
  <c r="B3"/>
  <c r="B418" i="59"/>
  <c r="B335"/>
  <c r="B252"/>
  <c r="B169"/>
  <c r="B86"/>
  <c r="B3"/>
  <c r="B51" i="58"/>
  <c r="B40"/>
  <c r="B28"/>
  <c r="B15"/>
  <c r="A2" i="59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G500" s="1"/>
  <c r="H332"/>
  <c r="I332"/>
  <c r="A334"/>
  <c r="B336"/>
  <c r="E415"/>
  <c r="F415"/>
  <c r="G415"/>
  <c r="H415"/>
  <c r="I415"/>
  <c r="A417"/>
  <c r="B419"/>
  <c r="E498"/>
  <c r="F498"/>
  <c r="G498"/>
  <c r="H498"/>
  <c r="I498"/>
  <c r="F500"/>
  <c r="H500"/>
  <c r="A2" i="60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3" i="58"/>
  <c r="B418" i="57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G500" s="1"/>
  <c r="H332"/>
  <c r="I332"/>
  <c r="A334"/>
  <c r="B336"/>
  <c r="E415"/>
  <c r="F415"/>
  <c r="G415"/>
  <c r="H415"/>
  <c r="I415"/>
  <c r="A417"/>
  <c r="B419"/>
  <c r="E498"/>
  <c r="F498"/>
  <c r="G498"/>
  <c r="H498"/>
  <c r="I498"/>
  <c r="F500"/>
  <c r="H500"/>
  <c r="A2" i="58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15" i="56"/>
  <c r="B3"/>
  <c r="B418" i="55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F500" s="1"/>
  <c r="G332"/>
  <c r="H332"/>
  <c r="H500" s="1"/>
  <c r="I332"/>
  <c r="A334"/>
  <c r="B336"/>
  <c r="E415"/>
  <c r="F415"/>
  <c r="G415"/>
  <c r="H415"/>
  <c r="I415"/>
  <c r="A417"/>
  <c r="B419"/>
  <c r="E498"/>
  <c r="F498"/>
  <c r="G498"/>
  <c r="H498"/>
  <c r="I498"/>
  <c r="E500"/>
  <c r="G500"/>
  <c r="I500"/>
  <c r="A2" i="56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C9"/>
  <c r="E9"/>
  <c r="G9"/>
  <c r="I9"/>
  <c r="K9"/>
  <c r="M9"/>
  <c r="O9"/>
  <c r="C10"/>
  <c r="E10"/>
  <c r="G10"/>
  <c r="I10"/>
  <c r="K10"/>
  <c r="M10"/>
  <c r="C11"/>
  <c r="E11"/>
  <c r="G11"/>
  <c r="I11"/>
  <c r="K11"/>
  <c r="M11"/>
  <c r="O11"/>
  <c r="A14"/>
  <c r="A27"/>
  <c r="A39"/>
  <c r="A46"/>
  <c r="A47"/>
  <c r="A50"/>
  <c r="B51" i="54"/>
  <c r="B40"/>
  <c r="B28"/>
  <c r="B15"/>
  <c r="B3"/>
  <c r="B418" i="53"/>
  <c r="B335"/>
  <c r="B252"/>
  <c r="B169"/>
  <c r="B86"/>
  <c r="B3"/>
  <c r="A2"/>
  <c r="B4"/>
  <c r="E83"/>
  <c r="F83"/>
  <c r="F500" s="1"/>
  <c r="G83"/>
  <c r="H83"/>
  <c r="H500" s="1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F415"/>
  <c r="G415"/>
  <c r="H415"/>
  <c r="I415"/>
  <c r="A417"/>
  <c r="B419"/>
  <c r="E498"/>
  <c r="F498"/>
  <c r="G498"/>
  <c r="H498"/>
  <c r="I498"/>
  <c r="E500"/>
  <c r="G500"/>
  <c r="I500"/>
  <c r="A2" i="54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51" i="52"/>
  <c r="B40"/>
  <c r="B28"/>
  <c r="B15"/>
  <c r="B3"/>
  <c r="B4" i="49"/>
  <c r="B418"/>
  <c r="B335"/>
  <c r="B252"/>
  <c r="B169"/>
  <c r="B86"/>
  <c r="B3"/>
  <c r="B418" i="51"/>
  <c r="B335"/>
  <c r="B252"/>
  <c r="B169"/>
  <c r="B86"/>
  <c r="B3"/>
  <c r="A2"/>
  <c r="B4"/>
  <c r="E83"/>
  <c r="E500" s="1"/>
  <c r="F83"/>
  <c r="G83"/>
  <c r="G500" s="1"/>
  <c r="H83"/>
  <c r="I83"/>
  <c r="I500" s="1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F415"/>
  <c r="G415"/>
  <c r="H415"/>
  <c r="I415"/>
  <c r="A417"/>
  <c r="B419"/>
  <c r="E498"/>
  <c r="F498"/>
  <c r="G498"/>
  <c r="H498"/>
  <c r="I498"/>
  <c r="F500"/>
  <c r="H500"/>
  <c r="A2" i="52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28" i="50"/>
  <c r="B40"/>
  <c r="B51"/>
  <c r="B15"/>
  <c r="B3"/>
  <c r="A2" i="49"/>
  <c r="E83"/>
  <c r="F83"/>
  <c r="F500" s="1"/>
  <c r="G83"/>
  <c r="H83"/>
  <c r="H500" s="1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F415"/>
  <c r="G415"/>
  <c r="H415"/>
  <c r="I415"/>
  <c r="A417"/>
  <c r="B419"/>
  <c r="E498"/>
  <c r="F498"/>
  <c r="G498"/>
  <c r="H498"/>
  <c r="I498"/>
  <c r="E500"/>
  <c r="G500"/>
  <c r="I500"/>
  <c r="A2" i="50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L12" i="24"/>
  <c r="G26" i="26"/>
  <c r="I26"/>
  <c r="J26"/>
  <c r="K26"/>
  <c r="L7"/>
  <c r="L8"/>
  <c r="L9"/>
  <c r="L10"/>
  <c r="L11"/>
  <c r="L12"/>
  <c r="L13"/>
  <c r="L14"/>
  <c r="L6"/>
  <c r="B51" i="48"/>
  <c r="B40"/>
  <c r="B28"/>
  <c r="B3"/>
  <c r="B51" i="46"/>
  <c r="B40"/>
  <c r="B28"/>
  <c r="B3"/>
  <c r="B51" i="44"/>
  <c r="B40"/>
  <c r="B28"/>
  <c r="B15"/>
  <c r="B51" i="42"/>
  <c r="B40"/>
  <c r="B28"/>
  <c r="B15"/>
  <c r="B51" i="40"/>
  <c r="B40"/>
  <c r="B28"/>
  <c r="B15"/>
  <c r="B51" i="38"/>
  <c r="B40"/>
  <c r="B28"/>
  <c r="B3"/>
  <c r="B51" i="36"/>
  <c r="B40"/>
  <c r="B28"/>
  <c r="B15"/>
  <c r="B51" i="34"/>
  <c r="B40"/>
  <c r="B28"/>
  <c r="B15"/>
  <c r="B15" i="48"/>
  <c r="B418" i="47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G500" s="1"/>
  <c r="H332"/>
  <c r="I332"/>
  <c r="A334"/>
  <c r="B336"/>
  <c r="E415"/>
  <c r="F415"/>
  <c r="G415"/>
  <c r="H415"/>
  <c r="I415"/>
  <c r="A417"/>
  <c r="B419"/>
  <c r="E498"/>
  <c r="F498"/>
  <c r="G498"/>
  <c r="H498"/>
  <c r="I498"/>
  <c r="F500"/>
  <c r="H500"/>
  <c r="A2" i="48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15" i="46"/>
  <c r="B418" i="45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F500" s="1"/>
  <c r="G332"/>
  <c r="H332"/>
  <c r="H500" s="1"/>
  <c r="I332"/>
  <c r="A334"/>
  <c r="B336"/>
  <c r="E415"/>
  <c r="F415"/>
  <c r="G415"/>
  <c r="H415"/>
  <c r="I415"/>
  <c r="A417"/>
  <c r="B419"/>
  <c r="E498"/>
  <c r="F498"/>
  <c r="G498"/>
  <c r="H498"/>
  <c r="I498"/>
  <c r="E500"/>
  <c r="G500"/>
  <c r="I500"/>
  <c r="A2" i="46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3" i="44"/>
  <c r="B418" i="43"/>
  <c r="B335"/>
  <c r="B252"/>
  <c r="B169"/>
  <c r="B86"/>
  <c r="B3"/>
  <c r="A2"/>
  <c r="B4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F415"/>
  <c r="G415"/>
  <c r="G500" s="1"/>
  <c r="H415"/>
  <c r="I415"/>
  <c r="I500" s="1"/>
  <c r="A417"/>
  <c r="B419"/>
  <c r="E498"/>
  <c r="F498"/>
  <c r="G498"/>
  <c r="H498"/>
  <c r="I498"/>
  <c r="F500"/>
  <c r="H500"/>
  <c r="A2" i="44"/>
  <c r="J4"/>
  <c r="L4"/>
  <c r="C5"/>
  <c r="E5"/>
  <c r="G5"/>
  <c r="K5"/>
  <c r="O5"/>
  <c r="E6"/>
  <c r="I6"/>
  <c r="K6"/>
  <c r="M6"/>
  <c r="C7"/>
  <c r="E7"/>
  <c r="G7"/>
  <c r="K7"/>
  <c r="O7"/>
  <c r="E8"/>
  <c r="I8"/>
  <c r="K8"/>
  <c r="M8"/>
  <c r="C9"/>
  <c r="E9"/>
  <c r="G9"/>
  <c r="K9"/>
  <c r="O9"/>
  <c r="E10"/>
  <c r="I10"/>
  <c r="K10"/>
  <c r="M10"/>
  <c r="C11"/>
  <c r="G11"/>
  <c r="K11"/>
  <c r="O11"/>
  <c r="A14"/>
  <c r="A27"/>
  <c r="A39"/>
  <c r="A46"/>
  <c r="A47"/>
  <c r="A50"/>
  <c r="B3" i="42"/>
  <c r="B418" i="41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F500" s="1"/>
  <c r="G332"/>
  <c r="H332"/>
  <c r="H500" s="1"/>
  <c r="I332"/>
  <c r="A334"/>
  <c r="B336"/>
  <c r="E415"/>
  <c r="F415"/>
  <c r="G415"/>
  <c r="H415"/>
  <c r="I415"/>
  <c r="A417"/>
  <c r="B419"/>
  <c r="E498"/>
  <c r="F498"/>
  <c r="G498"/>
  <c r="H498"/>
  <c r="I498"/>
  <c r="E500"/>
  <c r="G500"/>
  <c r="I500"/>
  <c r="A2" i="42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3" i="40"/>
  <c r="B418" i="39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G500" s="1"/>
  <c r="H332"/>
  <c r="I332"/>
  <c r="A334"/>
  <c r="B336"/>
  <c r="E415"/>
  <c r="F415"/>
  <c r="G415"/>
  <c r="H415"/>
  <c r="I415"/>
  <c r="A417"/>
  <c r="B419"/>
  <c r="E498"/>
  <c r="F498"/>
  <c r="G498"/>
  <c r="H498"/>
  <c r="I498"/>
  <c r="F500"/>
  <c r="H500"/>
  <c r="A2" i="40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15" i="38"/>
  <c r="B418" i="37"/>
  <c r="B335"/>
  <c r="B252"/>
  <c r="B169"/>
  <c r="B86"/>
  <c r="B3"/>
  <c r="A2"/>
  <c r="B4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F415"/>
  <c r="G415"/>
  <c r="H415"/>
  <c r="I415"/>
  <c r="A417"/>
  <c r="B419"/>
  <c r="E498"/>
  <c r="F498"/>
  <c r="G498"/>
  <c r="G500" s="1"/>
  <c r="H498"/>
  <c r="I498"/>
  <c r="I500" s="1"/>
  <c r="F500"/>
  <c r="H500"/>
  <c r="A2" i="38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A14"/>
  <c r="A27"/>
  <c r="A39"/>
  <c r="A46"/>
  <c r="A47"/>
  <c r="A50"/>
  <c r="B3" i="36"/>
  <c r="B418" i="35"/>
  <c r="B335"/>
  <c r="B252"/>
  <c r="B169"/>
  <c r="B86"/>
  <c r="B3"/>
  <c r="A2"/>
  <c r="B4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F415"/>
  <c r="F500" s="1"/>
  <c r="G415"/>
  <c r="H415"/>
  <c r="H500" s="1"/>
  <c r="I415"/>
  <c r="A417"/>
  <c r="B419"/>
  <c r="E498"/>
  <c r="F498"/>
  <c r="G498"/>
  <c r="H498"/>
  <c r="I498"/>
  <c r="G500"/>
  <c r="I500"/>
  <c r="A2" i="36"/>
  <c r="J4"/>
  <c r="L4"/>
  <c r="C5"/>
  <c r="E5"/>
  <c r="G5"/>
  <c r="I5"/>
  <c r="K5"/>
  <c r="M5"/>
  <c r="E6"/>
  <c r="I6"/>
  <c r="M6"/>
  <c r="C7"/>
  <c r="G7"/>
  <c r="I7"/>
  <c r="K7"/>
  <c r="M7"/>
  <c r="O7"/>
  <c r="E8"/>
  <c r="I8"/>
  <c r="M8"/>
  <c r="C9"/>
  <c r="G9"/>
  <c r="K9"/>
  <c r="O9"/>
  <c r="E10"/>
  <c r="I10"/>
  <c r="M10"/>
  <c r="C11"/>
  <c r="G11"/>
  <c r="K11"/>
  <c r="A14"/>
  <c r="A27"/>
  <c r="A39"/>
  <c r="A46"/>
  <c r="A47"/>
  <c r="A50"/>
  <c r="B3" i="34"/>
  <c r="B418" i="33"/>
  <c r="B335"/>
  <c r="B252"/>
  <c r="B169"/>
  <c r="B86"/>
  <c r="B3"/>
  <c r="A2"/>
  <c r="B4"/>
  <c r="E83"/>
  <c r="F83"/>
  <c r="G83"/>
  <c r="H83"/>
  <c r="I83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E500" s="1"/>
  <c r="F415"/>
  <c r="G415"/>
  <c r="G500" s="1"/>
  <c r="H415"/>
  <c r="I415"/>
  <c r="I500" s="1"/>
  <c r="A417"/>
  <c r="B419"/>
  <c r="E498"/>
  <c r="F498"/>
  <c r="G498"/>
  <c r="H498"/>
  <c r="I498"/>
  <c r="F500"/>
  <c r="H500"/>
  <c r="A2" i="34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A27"/>
  <c r="A39"/>
  <c r="A46"/>
  <c r="A47"/>
  <c r="A50"/>
  <c r="B51" i="30"/>
  <c r="B40"/>
  <c r="B28"/>
  <c r="B15"/>
  <c r="B3"/>
  <c r="A2"/>
  <c r="J4"/>
  <c r="L4"/>
  <c r="C5"/>
  <c r="E5"/>
  <c r="G5"/>
  <c r="I5"/>
  <c r="K5"/>
  <c r="M5"/>
  <c r="O5"/>
  <c r="E6"/>
  <c r="G6"/>
  <c r="I6"/>
  <c r="K6"/>
  <c r="M6"/>
  <c r="C7"/>
  <c r="E7"/>
  <c r="G7"/>
  <c r="I7"/>
  <c r="K7"/>
  <c r="M7"/>
  <c r="O7"/>
  <c r="C8"/>
  <c r="E8"/>
  <c r="G8"/>
  <c r="I8"/>
  <c r="K8"/>
  <c r="M8"/>
  <c r="O8"/>
  <c r="C9"/>
  <c r="E9"/>
  <c r="G9"/>
  <c r="I9"/>
  <c r="K9"/>
  <c r="M9"/>
  <c r="O9"/>
  <c r="C10"/>
  <c r="E10"/>
  <c r="G10"/>
  <c r="I10"/>
  <c r="K10"/>
  <c r="M10"/>
  <c r="O10"/>
  <c r="C11"/>
  <c r="E11"/>
  <c r="G11"/>
  <c r="I11"/>
  <c r="K11"/>
  <c r="M11"/>
  <c r="O11"/>
  <c r="A14"/>
  <c r="Q19"/>
  <c r="Q20"/>
  <c r="Q21"/>
  <c r="Q22"/>
  <c r="Q23"/>
  <c r="A27"/>
  <c r="A39"/>
  <c r="A46"/>
  <c r="A47"/>
  <c r="A50"/>
  <c r="B418" i="29"/>
  <c r="B335"/>
  <c r="B252"/>
  <c r="B169"/>
  <c r="B86"/>
  <c r="B3"/>
  <c r="A2"/>
  <c r="B4"/>
  <c r="F83"/>
  <c r="G83"/>
  <c r="H83"/>
  <c r="I83"/>
  <c r="I500" s="1"/>
  <c r="A85"/>
  <c r="B87"/>
  <c r="E166"/>
  <c r="F166"/>
  <c r="G166"/>
  <c r="H166"/>
  <c r="I166"/>
  <c r="A168"/>
  <c r="B170"/>
  <c r="E249"/>
  <c r="F249"/>
  <c r="G249"/>
  <c r="H249"/>
  <c r="I249"/>
  <c r="A251"/>
  <c r="B253"/>
  <c r="E332"/>
  <c r="F332"/>
  <c r="G332"/>
  <c r="H332"/>
  <c r="I332"/>
  <c r="A334"/>
  <c r="B336"/>
  <c r="E415"/>
  <c r="F415"/>
  <c r="F500" s="1"/>
  <c r="G415"/>
  <c r="H415"/>
  <c r="H500" s="1"/>
  <c r="I415"/>
  <c r="A417"/>
  <c r="B419"/>
  <c r="E498"/>
  <c r="F498"/>
  <c r="G498"/>
  <c r="H498"/>
  <c r="I498"/>
  <c r="G500"/>
  <c r="O9" i="21"/>
  <c r="O11"/>
  <c r="O10"/>
  <c r="O8"/>
  <c r="O7"/>
  <c r="M11"/>
  <c r="M10"/>
  <c r="M9"/>
  <c r="M8"/>
  <c r="M7"/>
  <c r="M6"/>
  <c r="M5"/>
  <c r="K11"/>
  <c r="K10"/>
  <c r="K9"/>
  <c r="K8"/>
  <c r="K7"/>
  <c r="K6"/>
  <c r="I11"/>
  <c r="I10"/>
  <c r="I9"/>
  <c r="I8"/>
  <c r="I7"/>
  <c r="I6"/>
  <c r="I5"/>
  <c r="G11"/>
  <c r="G10"/>
  <c r="G9"/>
  <c r="G8"/>
  <c r="G7"/>
  <c r="G6"/>
  <c r="G5"/>
  <c r="E11"/>
  <c r="E10"/>
  <c r="E9"/>
  <c r="E8"/>
  <c r="E7"/>
  <c r="E6"/>
  <c r="E5"/>
  <c r="C11"/>
  <c r="C10"/>
  <c r="C9"/>
  <c r="C8"/>
  <c r="C7"/>
  <c r="K43" i="27"/>
  <c r="J43"/>
  <c r="I43"/>
  <c r="H43"/>
  <c r="G43"/>
  <c r="F43"/>
  <c r="E43"/>
  <c r="D43"/>
  <c r="C43"/>
  <c r="K24"/>
  <c r="J24"/>
  <c r="I24"/>
  <c r="H24"/>
  <c r="G24"/>
  <c r="F24"/>
  <c r="E24"/>
  <c r="D24"/>
  <c r="C24"/>
  <c r="E7" i="24"/>
  <c r="M8"/>
  <c r="M488" i="23"/>
  <c r="M489"/>
  <c r="M496" s="1"/>
  <c r="M490"/>
  <c r="M491"/>
  <c r="M492"/>
  <c r="M493"/>
  <c r="M494"/>
  <c r="M495"/>
  <c r="M477"/>
  <c r="M478"/>
  <c r="M479"/>
  <c r="M480"/>
  <c r="M481"/>
  <c r="M482"/>
  <c r="M483"/>
  <c r="M484"/>
  <c r="M485"/>
  <c r="M466"/>
  <c r="M467"/>
  <c r="M474" s="1"/>
  <c r="M468"/>
  <c r="M469"/>
  <c r="M470"/>
  <c r="M471"/>
  <c r="M472"/>
  <c r="M473"/>
  <c r="M455"/>
  <c r="M456"/>
  <c r="M457"/>
  <c r="M458"/>
  <c r="M459"/>
  <c r="M460"/>
  <c r="M461"/>
  <c r="M462"/>
  <c r="M463"/>
  <c r="M444"/>
  <c r="M445"/>
  <c r="M452" s="1"/>
  <c r="M446"/>
  <c r="M447"/>
  <c r="M448"/>
  <c r="M449"/>
  <c r="M450"/>
  <c r="M451"/>
  <c r="M433"/>
  <c r="M434"/>
  <c r="M435"/>
  <c r="M436"/>
  <c r="M437"/>
  <c r="M438"/>
  <c r="M439"/>
  <c r="M440"/>
  <c r="M441"/>
  <c r="M422"/>
  <c r="M423"/>
  <c r="M430" s="1"/>
  <c r="M424"/>
  <c r="M425"/>
  <c r="M426"/>
  <c r="M427"/>
  <c r="M428"/>
  <c r="M429"/>
  <c r="M405"/>
  <c r="M406"/>
  <c r="M413" s="1"/>
  <c r="M407"/>
  <c r="M408"/>
  <c r="M409"/>
  <c r="M410"/>
  <c r="M411"/>
  <c r="M412"/>
  <c r="M394"/>
  <c r="M395"/>
  <c r="M396"/>
  <c r="M397"/>
  <c r="M398"/>
  <c r="M399"/>
  <c r="M400"/>
  <c r="M401"/>
  <c r="M402"/>
  <c r="M383"/>
  <c r="M384"/>
  <c r="M391" s="1"/>
  <c r="M385"/>
  <c r="M386"/>
  <c r="M387"/>
  <c r="M388"/>
  <c r="M389"/>
  <c r="M390"/>
  <c r="M372"/>
  <c r="M373"/>
  <c r="M374"/>
  <c r="M375"/>
  <c r="M376"/>
  <c r="M377"/>
  <c r="M378"/>
  <c r="M379"/>
  <c r="M380"/>
  <c r="M361"/>
  <c r="M362"/>
  <c r="M369" s="1"/>
  <c r="M363"/>
  <c r="M364"/>
  <c r="M365"/>
  <c r="M366"/>
  <c r="M367"/>
  <c r="M368"/>
  <c r="M350"/>
  <c r="M351"/>
  <c r="M352"/>
  <c r="M353"/>
  <c r="M354"/>
  <c r="M355"/>
  <c r="M356"/>
  <c r="M357"/>
  <c r="M358"/>
  <c r="M339"/>
  <c r="M340"/>
  <c r="M347" s="1"/>
  <c r="M341"/>
  <c r="M342"/>
  <c r="M343"/>
  <c r="M344"/>
  <c r="M345"/>
  <c r="M346"/>
  <c r="M322"/>
  <c r="M323"/>
  <c r="M330" s="1"/>
  <c r="M324"/>
  <c r="M325"/>
  <c r="M326"/>
  <c r="M327"/>
  <c r="M328"/>
  <c r="M329"/>
  <c r="M311"/>
  <c r="M312"/>
  <c r="M313"/>
  <c r="M314"/>
  <c r="M315"/>
  <c r="M316"/>
  <c r="M317"/>
  <c r="M318"/>
  <c r="M319"/>
  <c r="M300"/>
  <c r="M301"/>
  <c r="M308" s="1"/>
  <c r="M302"/>
  <c r="M303"/>
  <c r="M304"/>
  <c r="M305"/>
  <c r="M306"/>
  <c r="M307"/>
  <c r="M289"/>
  <c r="M290"/>
  <c r="M291"/>
  <c r="M292"/>
  <c r="M293"/>
  <c r="M294"/>
  <c r="M295"/>
  <c r="M296"/>
  <c r="M297"/>
  <c r="M278"/>
  <c r="M279"/>
  <c r="M286" s="1"/>
  <c r="M280"/>
  <c r="M281"/>
  <c r="M282"/>
  <c r="M283"/>
  <c r="M284"/>
  <c r="M285"/>
  <c r="M267"/>
  <c r="M268"/>
  <c r="M269"/>
  <c r="M270"/>
  <c r="M271"/>
  <c r="M272"/>
  <c r="M273"/>
  <c r="M274"/>
  <c r="M275"/>
  <c r="M256"/>
  <c r="M257"/>
  <c r="M264" s="1"/>
  <c r="M258"/>
  <c r="M259"/>
  <c r="M260"/>
  <c r="M261"/>
  <c r="M262"/>
  <c r="M263"/>
  <c r="M239"/>
  <c r="M240"/>
  <c r="M247" s="1"/>
  <c r="M241"/>
  <c r="M242"/>
  <c r="M243"/>
  <c r="M244"/>
  <c r="M245"/>
  <c r="M246"/>
  <c r="M228"/>
  <c r="M229"/>
  <c r="M230"/>
  <c r="M231"/>
  <c r="M232"/>
  <c r="M233"/>
  <c r="M234"/>
  <c r="M235"/>
  <c r="M236"/>
  <c r="M217"/>
  <c r="M218"/>
  <c r="M225" s="1"/>
  <c r="M219"/>
  <c r="M220"/>
  <c r="M221"/>
  <c r="M222"/>
  <c r="M223"/>
  <c r="M224"/>
  <c r="M206"/>
  <c r="M207"/>
  <c r="M208"/>
  <c r="M209"/>
  <c r="M210"/>
  <c r="M211"/>
  <c r="M212"/>
  <c r="M213"/>
  <c r="M214"/>
  <c r="M195"/>
  <c r="M196"/>
  <c r="M203" s="1"/>
  <c r="M197"/>
  <c r="M198"/>
  <c r="M199"/>
  <c r="M200"/>
  <c r="M201"/>
  <c r="M202"/>
  <c r="M184"/>
  <c r="M185"/>
  <c r="M186"/>
  <c r="M187"/>
  <c r="M188"/>
  <c r="M189"/>
  <c r="M190"/>
  <c r="M191"/>
  <c r="M192"/>
  <c r="M173"/>
  <c r="M174"/>
  <c r="M181" s="1"/>
  <c r="M175"/>
  <c r="M176"/>
  <c r="M177"/>
  <c r="M178"/>
  <c r="M179"/>
  <c r="M180"/>
  <c r="M156"/>
  <c r="M157"/>
  <c r="M164" s="1"/>
  <c r="M158"/>
  <c r="M159"/>
  <c r="M160"/>
  <c r="M161"/>
  <c r="M162"/>
  <c r="M163"/>
  <c r="M145"/>
  <c r="M146"/>
  <c r="M147"/>
  <c r="M148"/>
  <c r="M149"/>
  <c r="M150"/>
  <c r="M151"/>
  <c r="M152"/>
  <c r="M153"/>
  <c r="M134"/>
  <c r="M135"/>
  <c r="M142" s="1"/>
  <c r="M136"/>
  <c r="M137"/>
  <c r="M138"/>
  <c r="M139"/>
  <c r="M140"/>
  <c r="M141"/>
  <c r="M123"/>
  <c r="M124"/>
  <c r="M125"/>
  <c r="M126"/>
  <c r="M127"/>
  <c r="M128"/>
  <c r="M129"/>
  <c r="M130"/>
  <c r="M131"/>
  <c r="M112"/>
  <c r="M113"/>
  <c r="M120" s="1"/>
  <c r="M114"/>
  <c r="M115"/>
  <c r="M116"/>
  <c r="M117"/>
  <c r="M118"/>
  <c r="M119"/>
  <c r="M101"/>
  <c r="M102"/>
  <c r="M103"/>
  <c r="M104"/>
  <c r="M105"/>
  <c r="M106"/>
  <c r="M107"/>
  <c r="M108"/>
  <c r="M109"/>
  <c r="M90"/>
  <c r="M91"/>
  <c r="M98" s="1"/>
  <c r="M92"/>
  <c r="M93"/>
  <c r="M94"/>
  <c r="M95"/>
  <c r="M96"/>
  <c r="M97"/>
  <c r="E498"/>
  <c r="E332"/>
  <c r="E249"/>
  <c r="E166"/>
  <c r="M74"/>
  <c r="M73"/>
  <c r="M75"/>
  <c r="M76"/>
  <c r="M77"/>
  <c r="M78"/>
  <c r="M79"/>
  <c r="M80"/>
  <c r="M81"/>
  <c r="M62"/>
  <c r="M63"/>
  <c r="M70" s="1"/>
  <c r="M64"/>
  <c r="M65"/>
  <c r="M66"/>
  <c r="M67"/>
  <c r="M68"/>
  <c r="M69"/>
  <c r="M51"/>
  <c r="M52"/>
  <c r="M53"/>
  <c r="M54"/>
  <c r="M55"/>
  <c r="M56"/>
  <c r="M57"/>
  <c r="M58"/>
  <c r="M59"/>
  <c r="M40"/>
  <c r="M41"/>
  <c r="M48" s="1"/>
  <c r="M42"/>
  <c r="M43"/>
  <c r="M44"/>
  <c r="M45"/>
  <c r="M46"/>
  <c r="M47"/>
  <c r="M29"/>
  <c r="M30"/>
  <c r="M31"/>
  <c r="M32"/>
  <c r="M33"/>
  <c r="M34"/>
  <c r="M35"/>
  <c r="M36"/>
  <c r="M37"/>
  <c r="M21"/>
  <c r="M18"/>
  <c r="M26" s="1"/>
  <c r="M19"/>
  <c r="M20"/>
  <c r="M22"/>
  <c r="M23"/>
  <c r="M24"/>
  <c r="M25"/>
  <c r="M9"/>
  <c r="M10"/>
  <c r="M11"/>
  <c r="M12"/>
  <c r="M13"/>
  <c r="M14"/>
  <c r="M8"/>
  <c r="M7"/>
  <c r="M15" s="1"/>
  <c r="H21" i="24"/>
  <c r="H20"/>
  <c r="F83" i="23"/>
  <c r="F166"/>
  <c r="F500" s="1"/>
  <c r="F249"/>
  <c r="F332"/>
  <c r="F415"/>
  <c r="F498"/>
  <c r="B28" i="21"/>
  <c r="A27"/>
  <c r="B51"/>
  <c r="A50"/>
  <c r="A47"/>
  <c r="A46"/>
  <c r="B40"/>
  <c r="A39"/>
  <c r="L4"/>
  <c r="J4"/>
  <c r="B15"/>
  <c r="B3"/>
  <c r="A14"/>
  <c r="A2"/>
  <c r="B419" i="23"/>
  <c r="B418"/>
  <c r="B336"/>
  <c r="B335"/>
  <c r="B252"/>
  <c r="B169"/>
  <c r="A2" i="27"/>
  <c r="B86" i="23"/>
  <c r="B3"/>
  <c r="L4" i="24"/>
  <c r="J4"/>
  <c r="H83" i="23"/>
  <c r="I83"/>
  <c r="I500" s="1"/>
  <c r="G83"/>
  <c r="G500" s="1"/>
  <c r="H166"/>
  <c r="I166"/>
  <c r="G166"/>
  <c r="H249"/>
  <c r="I249"/>
  <c r="G249"/>
  <c r="H332"/>
  <c r="I332"/>
  <c r="G332"/>
  <c r="H415"/>
  <c r="I415"/>
  <c r="G415"/>
  <c r="G498"/>
  <c r="H498"/>
  <c r="I498"/>
  <c r="H500"/>
  <c r="A14" i="26"/>
  <c r="A13"/>
  <c r="A12"/>
  <c r="A11"/>
  <c r="A10"/>
  <c r="A9"/>
  <c r="A8"/>
  <c r="A7"/>
  <c r="A6"/>
  <c r="A5"/>
  <c r="B5"/>
  <c r="K4" i="27"/>
  <c r="J4"/>
  <c r="I4"/>
  <c r="H4"/>
  <c r="G4"/>
  <c r="F4"/>
  <c r="E4"/>
  <c r="D4"/>
  <c r="B4"/>
  <c r="B6" i="26"/>
  <c r="B7"/>
  <c r="B8"/>
  <c r="B9"/>
  <c r="B10"/>
  <c r="B11"/>
  <c r="B12"/>
  <c r="B13"/>
  <c r="B14"/>
  <c r="I500" i="63" l="1"/>
  <c r="I500" i="59"/>
  <c r="L83" i="57"/>
  <c r="L500" s="1"/>
  <c r="N24" i="58"/>
  <c r="I500" i="47"/>
  <c r="E26" i="43"/>
  <c r="B33" i="30"/>
  <c r="D33" s="1"/>
  <c r="E33" s="1"/>
  <c r="B35"/>
  <c r="D35" s="1"/>
  <c r="E35" s="1"/>
  <c r="B33" i="64"/>
  <c r="D33" s="1"/>
  <c r="E33" s="1"/>
  <c r="B33" i="60"/>
  <c r="D33" s="1"/>
  <c r="E33" s="1"/>
  <c r="B33" i="56"/>
  <c r="D33" s="1"/>
  <c r="E33" s="1"/>
  <c r="B33" i="52"/>
  <c r="D33" s="1"/>
  <c r="E33" s="1"/>
  <c r="B33" i="48"/>
  <c r="D33" s="1"/>
  <c r="E33" s="1"/>
  <c r="B33" i="44"/>
  <c r="D33" s="1"/>
  <c r="E33" s="1"/>
  <c r="B33" i="40"/>
  <c r="D33" s="1"/>
  <c r="E33" s="1"/>
  <c r="B33" i="36"/>
  <c r="D33" s="1"/>
  <c r="E33" s="1"/>
  <c r="B35" i="64"/>
  <c r="D35" s="1"/>
  <c r="E35" s="1"/>
  <c r="B35" i="60"/>
  <c r="D35" s="1"/>
  <c r="E35" s="1"/>
  <c r="B35" i="56"/>
  <c r="D35" s="1"/>
  <c r="E35" s="1"/>
  <c r="B35" i="52"/>
  <c r="D35" s="1"/>
  <c r="E35" s="1"/>
  <c r="B35" i="48"/>
  <c r="D35" s="1"/>
  <c r="E35" s="1"/>
  <c r="B35" i="44"/>
  <c r="D35" s="1"/>
  <c r="E35" s="1"/>
  <c r="B35" i="40"/>
  <c r="D35" s="1"/>
  <c r="E35" s="1"/>
  <c r="B35" i="36"/>
  <c r="D35" s="1"/>
  <c r="E35" s="1"/>
  <c r="I500" i="66"/>
  <c r="P18" i="64"/>
  <c r="J83" i="63"/>
  <c r="J500" s="1"/>
  <c r="J24" i="64"/>
  <c r="K83" i="63"/>
  <c r="K500" s="1"/>
  <c r="I500" i="61"/>
  <c r="P18" i="62"/>
  <c r="J83" i="61"/>
  <c r="J500" s="1"/>
  <c r="K83"/>
  <c r="K500" s="1"/>
  <c r="J24" i="62"/>
  <c r="P18" i="60"/>
  <c r="J83" i="59"/>
  <c r="J500" s="1"/>
  <c r="J24" i="60"/>
  <c r="K83" i="59"/>
  <c r="K500" s="1"/>
  <c r="K83" i="57"/>
  <c r="K500" s="1"/>
  <c r="J24" i="58"/>
  <c r="I500" i="57"/>
  <c r="P18" i="58"/>
  <c r="J83" i="57"/>
  <c r="J500" s="1"/>
  <c r="K83" i="55"/>
  <c r="K500" s="1"/>
  <c r="J83"/>
  <c r="J500" s="1"/>
  <c r="J24" i="56"/>
  <c r="K18" s="1"/>
  <c r="K83" i="53"/>
  <c r="K500" s="1"/>
  <c r="J24" i="54"/>
  <c r="P18"/>
  <c r="J83" i="53"/>
  <c r="J500" s="1"/>
  <c r="K83" i="51"/>
  <c r="K500" s="1"/>
  <c r="P18" i="52"/>
  <c r="J83" i="51"/>
  <c r="J500" s="1"/>
  <c r="J24" i="52"/>
  <c r="K83" i="49"/>
  <c r="K500" s="1"/>
  <c r="J24" i="50"/>
  <c r="P18"/>
  <c r="J83" i="49"/>
  <c r="J500" s="1"/>
  <c r="K83" i="47"/>
  <c r="K500" s="1"/>
  <c r="P18" i="48"/>
  <c r="J83" i="47"/>
  <c r="J500" s="1"/>
  <c r="J24" i="48"/>
  <c r="K83" i="45"/>
  <c r="K500" s="1"/>
  <c r="J24" i="46"/>
  <c r="P18"/>
  <c r="J83" i="45"/>
  <c r="J500" s="1"/>
  <c r="K83" i="43"/>
  <c r="K500" s="1"/>
  <c r="P18" i="44"/>
  <c r="J83" i="43"/>
  <c r="J500" s="1"/>
  <c r="J24" i="44"/>
  <c r="K83" i="41"/>
  <c r="K500" s="1"/>
  <c r="J24" i="42"/>
  <c r="J83" i="41"/>
  <c r="J500" s="1"/>
  <c r="I500" i="39"/>
  <c r="K83"/>
  <c r="K500" s="1"/>
  <c r="J24" i="40"/>
  <c r="K18" s="1"/>
  <c r="P18"/>
  <c r="J83" i="39"/>
  <c r="J500" s="1"/>
  <c r="J83" i="37"/>
  <c r="J500" s="1"/>
  <c r="J24" i="38"/>
  <c r="K18" s="1"/>
  <c r="K83" i="37"/>
  <c r="K500" s="1"/>
  <c r="M18" i="36"/>
  <c r="L24"/>
  <c r="K18"/>
  <c r="J24"/>
  <c r="K83" i="35"/>
  <c r="K500" s="1"/>
  <c r="J83"/>
  <c r="J500" s="1"/>
  <c r="L24" i="34"/>
  <c r="F58" s="1"/>
  <c r="P18"/>
  <c r="J83" i="33"/>
  <c r="J500" s="1"/>
  <c r="B58" i="34"/>
  <c r="D58" s="1"/>
  <c r="E58" s="1"/>
  <c r="K83" i="33"/>
  <c r="K500" s="1"/>
  <c r="K83" i="29"/>
  <c r="K500" s="1"/>
  <c r="J6" i="25"/>
  <c r="P18" i="30"/>
  <c r="E500" i="63"/>
  <c r="E500" i="61"/>
  <c r="E500" i="59"/>
  <c r="E500" i="57"/>
  <c r="N6" i="54"/>
  <c r="E500" i="47"/>
  <c r="E500" i="39"/>
  <c r="E26" i="37"/>
  <c r="E83" i="35"/>
  <c r="E500" s="1"/>
  <c r="E26" i="29"/>
  <c r="J7" i="25"/>
  <c r="J24" i="67"/>
  <c r="K18" s="1"/>
  <c r="J83" i="66"/>
  <c r="J500" s="1"/>
  <c r="B7" i="67"/>
  <c r="E83" i="66"/>
  <c r="E500" s="1"/>
  <c r="L6" i="25"/>
  <c r="P18" i="67"/>
  <c r="K83" i="66"/>
  <c r="K500" s="1"/>
  <c r="M9" i="24"/>
  <c r="E500" i="68"/>
  <c r="J9" i="25"/>
  <c r="J498" i="68"/>
  <c r="L83"/>
  <c r="L500" s="1"/>
  <c r="L5" i="25"/>
  <c r="K83" i="68"/>
  <c r="K500" s="1"/>
  <c r="J24" i="69"/>
  <c r="K18" s="1"/>
  <c r="J5" i="25"/>
  <c r="J83" i="68"/>
  <c r="J500" s="1"/>
  <c r="O5" i="25"/>
  <c r="N10" i="69"/>
  <c r="N8"/>
  <c r="N6"/>
  <c r="F31" s="1"/>
  <c r="N11"/>
  <c r="N9"/>
  <c r="N7"/>
  <c r="N5"/>
  <c r="F30" s="1"/>
  <c r="F35"/>
  <c r="B35" s="1"/>
  <c r="D35" s="1"/>
  <c r="E35" s="1"/>
  <c r="O10"/>
  <c r="F33"/>
  <c r="B33" s="1"/>
  <c r="D33" s="1"/>
  <c r="E33" s="1"/>
  <c r="O8"/>
  <c r="F36"/>
  <c r="O11"/>
  <c r="F34"/>
  <c r="F32"/>
  <c r="O7"/>
  <c r="N24"/>
  <c r="C18"/>
  <c r="C20"/>
  <c r="C22"/>
  <c r="P17"/>
  <c r="P19"/>
  <c r="P21"/>
  <c r="P23"/>
  <c r="Q23" s="1"/>
  <c r="C11"/>
  <c r="E10"/>
  <c r="C9"/>
  <c r="E8"/>
  <c r="K7"/>
  <c r="C7"/>
  <c r="E6"/>
  <c r="B11" i="24"/>
  <c r="C11" s="1"/>
  <c r="D6"/>
  <c r="E6" s="1"/>
  <c r="D8"/>
  <c r="E8" s="1"/>
  <c r="D10"/>
  <c r="E10" s="1"/>
  <c r="K17" i="69"/>
  <c r="O17"/>
  <c r="P18"/>
  <c r="P20"/>
  <c r="Q20" s="1"/>
  <c r="P22"/>
  <c r="Q22" s="1"/>
  <c r="L24"/>
  <c r="M18" s="1"/>
  <c r="B59" i="67"/>
  <c r="D59" s="1"/>
  <c r="E59" s="1"/>
  <c r="C18"/>
  <c r="C20"/>
  <c r="C22"/>
  <c r="P17"/>
  <c r="Q17" s="1"/>
  <c r="P19"/>
  <c r="P21"/>
  <c r="Q21" s="1"/>
  <c r="P23"/>
  <c r="Q23" s="1"/>
  <c r="K17"/>
  <c r="O17"/>
  <c r="L24"/>
  <c r="M18" s="1"/>
  <c r="B59" i="64"/>
  <c r="D59" s="1"/>
  <c r="E59" s="1"/>
  <c r="C18"/>
  <c r="C20"/>
  <c r="C22"/>
  <c r="P17"/>
  <c r="Q17" s="1"/>
  <c r="P19"/>
  <c r="P21"/>
  <c r="Q21" s="1"/>
  <c r="P23"/>
  <c r="Q23" s="1"/>
  <c r="K17"/>
  <c r="O17"/>
  <c r="L24"/>
  <c r="B59" i="62"/>
  <c r="D59" s="1"/>
  <c r="E59" s="1"/>
  <c r="C18"/>
  <c r="C20"/>
  <c r="C22"/>
  <c r="P17"/>
  <c r="Q17" s="1"/>
  <c r="P19"/>
  <c r="P21"/>
  <c r="Q21" s="1"/>
  <c r="P23"/>
  <c r="Q23" s="1"/>
  <c r="K17"/>
  <c r="O17"/>
  <c r="L24"/>
  <c r="M18" s="1"/>
  <c r="B59" i="60"/>
  <c r="D59" s="1"/>
  <c r="E59" s="1"/>
  <c r="C18"/>
  <c r="C20"/>
  <c r="C22"/>
  <c r="P17"/>
  <c r="Q17" s="1"/>
  <c r="P19"/>
  <c r="P21"/>
  <c r="Q21" s="1"/>
  <c r="P23"/>
  <c r="Q23" s="1"/>
  <c r="K17"/>
  <c r="O17"/>
  <c r="L24"/>
  <c r="M18" s="1"/>
  <c r="F9" i="25"/>
  <c r="C17" i="58"/>
  <c r="C19"/>
  <c r="C21"/>
  <c r="C23"/>
  <c r="C18"/>
  <c r="C20"/>
  <c r="C22"/>
  <c r="K17"/>
  <c r="O17"/>
  <c r="L24"/>
  <c r="M18" s="1"/>
  <c r="B59" i="56"/>
  <c r="D59" s="1"/>
  <c r="E59" s="1"/>
  <c r="C18"/>
  <c r="C20"/>
  <c r="C22"/>
  <c r="P17"/>
  <c r="P19"/>
  <c r="Q19" s="1"/>
  <c r="P21"/>
  <c r="Q21" s="1"/>
  <c r="P23"/>
  <c r="Q23" s="1"/>
  <c r="C19"/>
  <c r="C23"/>
  <c r="G21"/>
  <c r="K17"/>
  <c r="O17"/>
  <c r="P18"/>
  <c r="P22"/>
  <c r="Q22" s="1"/>
  <c r="Q17"/>
  <c r="O10"/>
  <c r="O8"/>
  <c r="L24"/>
  <c r="B59" i="54"/>
  <c r="D59" s="1"/>
  <c r="E59" s="1"/>
  <c r="C18"/>
  <c r="C20"/>
  <c r="C22"/>
  <c r="P17"/>
  <c r="P19"/>
  <c r="Q19" s="1"/>
  <c r="P21"/>
  <c r="Q21" s="1"/>
  <c r="P23"/>
  <c r="Q23" s="1"/>
  <c r="K17"/>
  <c r="O17"/>
  <c r="L24"/>
  <c r="B59" i="52"/>
  <c r="D59" s="1"/>
  <c r="E59" s="1"/>
  <c r="C18"/>
  <c r="C20"/>
  <c r="C22"/>
  <c r="P17"/>
  <c r="Q17" s="1"/>
  <c r="P19"/>
  <c r="P21"/>
  <c r="Q21" s="1"/>
  <c r="P23"/>
  <c r="Q23" s="1"/>
  <c r="K17"/>
  <c r="O17"/>
  <c r="L24"/>
  <c r="J12"/>
  <c r="B59" i="50"/>
  <c r="D59" s="1"/>
  <c r="E59" s="1"/>
  <c r="C18"/>
  <c r="C20"/>
  <c r="C22"/>
  <c r="K17"/>
  <c r="O17"/>
  <c r="L24"/>
  <c r="B59" i="48"/>
  <c r="D59" s="1"/>
  <c r="E59" s="1"/>
  <c r="C18"/>
  <c r="C20"/>
  <c r="C22"/>
  <c r="K17"/>
  <c r="O17"/>
  <c r="L24"/>
  <c r="F11" i="25"/>
  <c r="B59" i="46"/>
  <c r="D59" s="1"/>
  <c r="E59" s="1"/>
  <c r="C18"/>
  <c r="C20"/>
  <c r="C22"/>
  <c r="K17"/>
  <c r="O17"/>
  <c r="L24"/>
  <c r="F8" i="25"/>
  <c r="H8"/>
  <c r="I8" s="1"/>
  <c r="H7" i="24"/>
  <c r="I7" s="1"/>
  <c r="F10"/>
  <c r="G10" s="1"/>
  <c r="F8"/>
  <c r="G8" s="1"/>
  <c r="F6"/>
  <c r="G6" s="1"/>
  <c r="D11"/>
  <c r="E11" s="1"/>
  <c r="B10"/>
  <c r="C10" s="1"/>
  <c r="B8"/>
  <c r="C8" s="1"/>
  <c r="C17" i="44"/>
  <c r="C19"/>
  <c r="C21"/>
  <c r="C23"/>
  <c r="G23"/>
  <c r="I20"/>
  <c r="K17"/>
  <c r="O17"/>
  <c r="L24"/>
  <c r="C18"/>
  <c r="C20"/>
  <c r="C22"/>
  <c r="G20"/>
  <c r="P20"/>
  <c r="Q20" s="1"/>
  <c r="H12"/>
  <c r="F45" s="1"/>
  <c r="B45" s="1"/>
  <c r="D45" s="1"/>
  <c r="E45" s="1"/>
  <c r="I12"/>
  <c r="E11"/>
  <c r="O10"/>
  <c r="G10"/>
  <c r="C10"/>
  <c r="O8"/>
  <c r="G8"/>
  <c r="C8"/>
  <c r="I7"/>
  <c r="G6"/>
  <c r="I5"/>
  <c r="C17" i="42"/>
  <c r="C19"/>
  <c r="C21"/>
  <c r="C23"/>
  <c r="K17"/>
  <c r="O17"/>
  <c r="P18"/>
  <c r="P20"/>
  <c r="Q20" s="1"/>
  <c r="P22"/>
  <c r="Q22" s="1"/>
  <c r="H24"/>
  <c r="L24"/>
  <c r="C18" i="40"/>
  <c r="C20"/>
  <c r="C22"/>
  <c r="K17"/>
  <c r="O17"/>
  <c r="H24"/>
  <c r="L24"/>
  <c r="L24" i="38"/>
  <c r="C17"/>
  <c r="C19"/>
  <c r="C21"/>
  <c r="C23"/>
  <c r="K17"/>
  <c r="O17"/>
  <c r="P18"/>
  <c r="P20"/>
  <c r="Q20" s="1"/>
  <c r="P22"/>
  <c r="Q22" s="1"/>
  <c r="M17"/>
  <c r="F5" i="25"/>
  <c r="H6"/>
  <c r="H9" i="24"/>
  <c r="I9" s="1"/>
  <c r="B7"/>
  <c r="N6" i="36"/>
  <c r="F31" s="1"/>
  <c r="N11"/>
  <c r="N5"/>
  <c r="F30" s="1"/>
  <c r="F36"/>
  <c r="O11"/>
  <c r="O5"/>
  <c r="C17"/>
  <c r="C19"/>
  <c r="C21"/>
  <c r="C23"/>
  <c r="G17"/>
  <c r="P18"/>
  <c r="P20"/>
  <c r="Q20" s="1"/>
  <c r="P22"/>
  <c r="Q22" s="1"/>
  <c r="E11"/>
  <c r="O10"/>
  <c r="I9"/>
  <c r="O8"/>
  <c r="G6"/>
  <c r="J24" i="34"/>
  <c r="O24"/>
  <c r="H24"/>
  <c r="J83" i="29"/>
  <c r="J500" s="1"/>
  <c r="N24" i="30"/>
  <c r="L83" i="29"/>
  <c r="L500" s="1"/>
  <c r="L24" i="30"/>
  <c r="B32" i="38"/>
  <c r="B34"/>
  <c r="D34" s="1"/>
  <c r="E34" s="1"/>
  <c r="P19" i="21"/>
  <c r="B36" i="42"/>
  <c r="D36" s="1"/>
  <c r="E36" s="1"/>
  <c r="B31" i="64"/>
  <c r="B31" i="60"/>
  <c r="B31" i="56"/>
  <c r="B31" i="52"/>
  <c r="B31" i="48"/>
  <c r="B31" i="40"/>
  <c r="B30" i="67"/>
  <c r="B30" i="62"/>
  <c r="B30" i="58"/>
  <c r="B30" i="54"/>
  <c r="B30" i="50"/>
  <c r="B30" i="46"/>
  <c r="B30" i="42"/>
  <c r="B30" i="38"/>
  <c r="B30" i="34"/>
  <c r="N11" i="38"/>
  <c r="L83" i="23"/>
  <c r="L500" s="1"/>
  <c r="L24" i="21"/>
  <c r="M18" s="1"/>
  <c r="K83" i="23"/>
  <c r="K500" s="1"/>
  <c r="J83"/>
  <c r="J500" s="1"/>
  <c r="P17" i="21"/>
  <c r="F30" s="1"/>
  <c r="F36"/>
  <c r="B36" s="1"/>
  <c r="D36" s="1"/>
  <c r="E36" s="1"/>
  <c r="Q23"/>
  <c r="F35"/>
  <c r="Q22"/>
  <c r="F32"/>
  <c r="B32" s="1"/>
  <c r="D32" s="1"/>
  <c r="E32" s="1"/>
  <c r="F34"/>
  <c r="Q21"/>
  <c r="F33"/>
  <c r="Q20"/>
  <c r="J24"/>
  <c r="K18" s="1"/>
  <c r="M166" i="68"/>
  <c r="M332"/>
  <c r="M498"/>
  <c r="M83"/>
  <c r="M249"/>
  <c r="M415"/>
  <c r="M166" i="66"/>
  <c r="M332"/>
  <c r="M498"/>
  <c r="M83"/>
  <c r="M249"/>
  <c r="M415"/>
  <c r="M166" i="63"/>
  <c r="M332"/>
  <c r="M498"/>
  <c r="M83"/>
  <c r="M249"/>
  <c r="M415"/>
  <c r="M166" i="61"/>
  <c r="M332"/>
  <c r="M498"/>
  <c r="M83"/>
  <c r="M249"/>
  <c r="M415"/>
  <c r="M166" i="59"/>
  <c r="M332"/>
  <c r="M498"/>
  <c r="M83"/>
  <c r="M249"/>
  <c r="M415"/>
  <c r="M166" i="57"/>
  <c r="M332"/>
  <c r="M498"/>
  <c r="M83"/>
  <c r="M249"/>
  <c r="M415"/>
  <c r="M166" i="55"/>
  <c r="M332"/>
  <c r="M498"/>
  <c r="M83"/>
  <c r="M249"/>
  <c r="M415"/>
  <c r="D12" i="24"/>
  <c r="E12" s="1"/>
  <c r="M166" i="53"/>
  <c r="M332"/>
  <c r="M498"/>
  <c r="M83"/>
  <c r="M249"/>
  <c r="M415"/>
  <c r="M166" i="51"/>
  <c r="M332"/>
  <c r="M498"/>
  <c r="M83"/>
  <c r="M249"/>
  <c r="M415"/>
  <c r="M166" i="49"/>
  <c r="M332"/>
  <c r="M498"/>
  <c r="M83"/>
  <c r="M249"/>
  <c r="M415"/>
  <c r="M166" i="47"/>
  <c r="M332"/>
  <c r="M498"/>
  <c r="M83"/>
  <c r="M249"/>
  <c r="M415"/>
  <c r="M166" i="45"/>
  <c r="M332"/>
  <c r="M498"/>
  <c r="M83"/>
  <c r="M249"/>
  <c r="M415"/>
  <c r="M166" i="43"/>
  <c r="M332"/>
  <c r="M498"/>
  <c r="M83"/>
  <c r="M249"/>
  <c r="M415"/>
  <c r="M166" i="41"/>
  <c r="M332"/>
  <c r="M498"/>
  <c r="M83"/>
  <c r="M249"/>
  <c r="M415"/>
  <c r="F10" i="25"/>
  <c r="F6"/>
  <c r="M166" i="39"/>
  <c r="M332"/>
  <c r="M498"/>
  <c r="M83"/>
  <c r="M249"/>
  <c r="M415"/>
  <c r="N9" i="24"/>
  <c r="J10"/>
  <c r="K10" s="1"/>
  <c r="J8"/>
  <c r="K8" s="1"/>
  <c r="J6"/>
  <c r="K6" s="1"/>
  <c r="H10"/>
  <c r="H8"/>
  <c r="H6"/>
  <c r="F11"/>
  <c r="N11" s="1"/>
  <c r="O11" s="1"/>
  <c r="H11" i="25"/>
  <c r="I11" s="1"/>
  <c r="H7"/>
  <c r="I7" s="1"/>
  <c r="M166" i="37"/>
  <c r="M332"/>
  <c r="M498"/>
  <c r="M83"/>
  <c r="M249"/>
  <c r="M415"/>
  <c r="I8" i="24"/>
  <c r="F12"/>
  <c r="G12" s="1"/>
  <c r="F36" i="38"/>
  <c r="B36" s="1"/>
  <c r="D36" s="1"/>
  <c r="E36" s="1"/>
  <c r="O11"/>
  <c r="M166" i="35"/>
  <c r="M332"/>
  <c r="M498"/>
  <c r="M83"/>
  <c r="M249"/>
  <c r="M415"/>
  <c r="M166" i="33"/>
  <c r="M332"/>
  <c r="M498"/>
  <c r="M83"/>
  <c r="M249"/>
  <c r="M415"/>
  <c r="M166" i="29"/>
  <c r="M332"/>
  <c r="M498"/>
  <c r="M83"/>
  <c r="M249"/>
  <c r="M415"/>
  <c r="B31" i="58"/>
  <c r="F37"/>
  <c r="B31" i="42"/>
  <c r="F37"/>
  <c r="B30" i="64"/>
  <c r="F37"/>
  <c r="B30" i="60"/>
  <c r="F37"/>
  <c r="D30"/>
  <c r="E30" s="1"/>
  <c r="B30" i="48"/>
  <c r="F37"/>
  <c r="B30" i="44"/>
  <c r="D30" s="1"/>
  <c r="E30" s="1"/>
  <c r="B30" i="30"/>
  <c r="B31" i="50"/>
  <c r="F37"/>
  <c r="B31" i="46"/>
  <c r="D31" s="1"/>
  <c r="E31" s="1"/>
  <c r="F37"/>
  <c r="B31" i="34"/>
  <c r="F37"/>
  <c r="B30" i="56"/>
  <c r="F37"/>
  <c r="B30" i="52"/>
  <c r="D30" s="1"/>
  <c r="E30" s="1"/>
  <c r="F37"/>
  <c r="B30" i="40"/>
  <c r="F37"/>
  <c r="P24" i="30"/>
  <c r="P24" i="58"/>
  <c r="P24" i="60"/>
  <c r="P24" i="64"/>
  <c r="P24" i="67"/>
  <c r="L12" i="34"/>
  <c r="B12" i="60"/>
  <c r="C6" s="1"/>
  <c r="P24" i="52"/>
  <c r="P24" i="56"/>
  <c r="P24" i="69"/>
  <c r="B32"/>
  <c r="B32" i="60"/>
  <c r="D32" i="58"/>
  <c r="E32" s="1"/>
  <c r="B32" i="52"/>
  <c r="D32" i="50"/>
  <c r="E32" s="1"/>
  <c r="B32" i="44"/>
  <c r="D32" i="42"/>
  <c r="E32" s="1"/>
  <c r="B32" i="36"/>
  <c r="B34" i="21"/>
  <c r="D34" s="1"/>
  <c r="E34" s="1"/>
  <c r="B12" i="42"/>
  <c r="C6" s="1"/>
  <c r="H12" i="34"/>
  <c r="N18" i="21"/>
  <c r="M249" i="23"/>
  <c r="M83"/>
  <c r="M166"/>
  <c r="M332"/>
  <c r="M498"/>
  <c r="M415"/>
  <c r="B31" i="62"/>
  <c r="D31" s="1"/>
  <c r="E31" s="1"/>
  <c r="F37"/>
  <c r="D31" i="60"/>
  <c r="B31" i="67"/>
  <c r="D31" i="64"/>
  <c r="E31" s="1"/>
  <c r="B32" i="30"/>
  <c r="B33" i="67"/>
  <c r="D33" s="1"/>
  <c r="E33" s="1"/>
  <c r="B33" i="58"/>
  <c r="D33" s="1"/>
  <c r="E33" s="1"/>
  <c r="B33" i="50"/>
  <c r="D33" s="1"/>
  <c r="E33" s="1"/>
  <c r="B33" i="42"/>
  <c r="D33" s="1"/>
  <c r="E33" s="1"/>
  <c r="B33" i="34"/>
  <c r="D33" s="1"/>
  <c r="E33" s="1"/>
  <c r="B34" i="64"/>
  <c r="B34" i="56"/>
  <c r="B34" i="48"/>
  <c r="B34" i="40"/>
  <c r="B34" i="30"/>
  <c r="D34" s="1"/>
  <c r="E34" s="1"/>
  <c r="B35" i="67"/>
  <c r="D35" s="1"/>
  <c r="E35" s="1"/>
  <c r="B35" i="58"/>
  <c r="D35" s="1"/>
  <c r="E35" s="1"/>
  <c r="B35" i="50"/>
  <c r="D35" s="1"/>
  <c r="E35" s="1"/>
  <c r="B35" i="42"/>
  <c r="D35" s="1"/>
  <c r="E35" s="1"/>
  <c r="B35" i="34"/>
  <c r="D35" s="1"/>
  <c r="E35" s="1"/>
  <c r="B36" i="64"/>
  <c r="D36" s="1"/>
  <c r="E36" s="1"/>
  <c r="B36" i="56"/>
  <c r="D36" s="1"/>
  <c r="E36" s="1"/>
  <c r="B36" i="48"/>
  <c r="D36" s="1"/>
  <c r="E36" s="1"/>
  <c r="B36" i="40"/>
  <c r="D36" s="1"/>
  <c r="E36" s="1"/>
  <c r="B36" i="30"/>
  <c r="D36" s="1"/>
  <c r="E36" s="1"/>
  <c r="Q19" i="52"/>
  <c r="Q19" i="58"/>
  <c r="Q19" i="60"/>
  <c r="Q19" i="64"/>
  <c r="Q19" i="67"/>
  <c r="Q19" i="69"/>
  <c r="D31" i="58"/>
  <c r="E31" s="1"/>
  <c r="D31" i="52"/>
  <c r="D31" i="50"/>
  <c r="E31" s="1"/>
  <c r="D31" i="42"/>
  <c r="E31" s="1"/>
  <c r="D31" i="34"/>
  <c r="E31" s="1"/>
  <c r="D30" i="67"/>
  <c r="D30" i="64"/>
  <c r="D30" i="58"/>
  <c r="D30" i="56"/>
  <c r="D30" i="50"/>
  <c r="D30" i="48"/>
  <c r="D30" i="42"/>
  <c r="D30" i="40"/>
  <c r="D30" i="34"/>
  <c r="D30" i="30"/>
  <c r="D32" i="64"/>
  <c r="E32" s="1"/>
  <c r="D32" i="62"/>
  <c r="E32" s="1"/>
  <c r="D32" i="56"/>
  <c r="E32" s="1"/>
  <c r="D32" i="54"/>
  <c r="E32" s="1"/>
  <c r="D32" i="48"/>
  <c r="E32" s="1"/>
  <c r="D32" i="46"/>
  <c r="E32" s="1"/>
  <c r="D32" i="40"/>
  <c r="E32" s="1"/>
  <c r="D32" i="38"/>
  <c r="E32" s="1"/>
  <c r="B24" i="69"/>
  <c r="B11" i="25"/>
  <c r="C11" s="1"/>
  <c r="B7"/>
  <c r="C7" s="1"/>
  <c r="D24" i="67"/>
  <c r="D24" i="62"/>
  <c r="D24" i="58"/>
  <c r="D24" i="54"/>
  <c r="D8" i="25"/>
  <c r="E8" s="1"/>
  <c r="B33" i="62"/>
  <c r="D33" i="54"/>
  <c r="E33" s="1"/>
  <c r="B33"/>
  <c r="B33" i="46"/>
  <c r="B33" i="38"/>
  <c r="B33" i="21"/>
  <c r="B34" i="69"/>
  <c r="B34" i="60"/>
  <c r="B34" i="52"/>
  <c r="B34" i="44"/>
  <c r="B34" i="36"/>
  <c r="B35" i="62"/>
  <c r="D35" s="1"/>
  <c r="E35" s="1"/>
  <c r="B35" i="54"/>
  <c r="D35" s="1"/>
  <c r="E35" s="1"/>
  <c r="B35" i="46"/>
  <c r="D35" s="1"/>
  <c r="E35" s="1"/>
  <c r="B35" i="38"/>
  <c r="D35" s="1"/>
  <c r="E35" s="1"/>
  <c r="B35" i="21"/>
  <c r="B21" i="24" s="1"/>
  <c r="B36" i="69"/>
  <c r="D36" s="1"/>
  <c r="E36" s="1"/>
  <c r="B36" i="60"/>
  <c r="D36" s="1"/>
  <c r="E36" s="1"/>
  <c r="B36" i="52"/>
  <c r="D36" s="1"/>
  <c r="E36" s="1"/>
  <c r="B36" i="44"/>
  <c r="D36" s="1"/>
  <c r="E36" s="1"/>
  <c r="B36" i="36"/>
  <c r="D36" s="1"/>
  <c r="B24" i="21"/>
  <c r="B5" i="25"/>
  <c r="C5" s="1"/>
  <c r="D6"/>
  <c r="E6" s="1"/>
  <c r="D24" i="52"/>
  <c r="D31" i="56"/>
  <c r="E31" s="1"/>
  <c r="D31" i="48"/>
  <c r="E31" s="1"/>
  <c r="D31" i="40"/>
  <c r="E31" s="1"/>
  <c r="D30" i="62"/>
  <c r="D30" i="54"/>
  <c r="D30" i="46"/>
  <c r="D30" i="38"/>
  <c r="D32" i="69"/>
  <c r="E32" s="1"/>
  <c r="D32" i="60"/>
  <c r="E32" s="1"/>
  <c r="D32" i="52"/>
  <c r="E32" s="1"/>
  <c r="D32" i="44"/>
  <c r="E32" s="1"/>
  <c r="D32" i="36"/>
  <c r="E32" s="1"/>
  <c r="B24" i="67"/>
  <c r="B24" i="64"/>
  <c r="B24" i="62"/>
  <c r="B24" i="60"/>
  <c r="B24" i="58"/>
  <c r="B24" i="56"/>
  <c r="B24" i="54"/>
  <c r="B24" i="52"/>
  <c r="B24" i="50"/>
  <c r="B24" i="48"/>
  <c r="B24" i="46"/>
  <c r="B24" i="44"/>
  <c r="B24" i="42"/>
  <c r="B24" i="40"/>
  <c r="B24" i="38"/>
  <c r="B24" i="36"/>
  <c r="B24" i="34"/>
  <c r="B24" i="30"/>
  <c r="F53" s="1"/>
  <c r="B9" i="25"/>
  <c r="C9" s="1"/>
  <c r="D24" i="69"/>
  <c r="D24" i="64"/>
  <c r="D24" i="60"/>
  <c r="D24" i="56"/>
  <c r="D10" i="25"/>
  <c r="E10" s="1"/>
  <c r="D21" i="50"/>
  <c r="E21" s="1"/>
  <c r="D17"/>
  <c r="E17" s="1"/>
  <c r="D21" i="48"/>
  <c r="E21" s="1"/>
  <c r="D17"/>
  <c r="E17" s="1"/>
  <c r="D21" i="46"/>
  <c r="E21" s="1"/>
  <c r="D17"/>
  <c r="E17" s="1"/>
  <c r="D21" i="44"/>
  <c r="E21" s="1"/>
  <c r="D17"/>
  <c r="E17" s="1"/>
  <c r="D21" i="42"/>
  <c r="E21" s="1"/>
  <c r="D17"/>
  <c r="E17" s="1"/>
  <c r="D21" i="40"/>
  <c r="E21" s="1"/>
  <c r="D17"/>
  <c r="E17" s="1"/>
  <c r="D21" i="38"/>
  <c r="E21" s="1"/>
  <c r="D17"/>
  <c r="E17" s="1"/>
  <c r="D21" i="36"/>
  <c r="E21" s="1"/>
  <c r="D17"/>
  <c r="E17" s="1"/>
  <c r="D24" i="30"/>
  <c r="F54" s="1"/>
  <c r="B54" s="1"/>
  <c r="D54" s="1"/>
  <c r="E54" s="1"/>
  <c r="D24" i="21"/>
  <c r="F24" i="69"/>
  <c r="F24" i="64"/>
  <c r="F24" i="60"/>
  <c r="F24" i="56"/>
  <c r="F24" i="52"/>
  <c r="F24" i="48"/>
  <c r="F24" i="44"/>
  <c r="F24" i="40"/>
  <c r="F24" i="36"/>
  <c r="F24" i="30"/>
  <c r="F55" s="1"/>
  <c r="B55" s="1"/>
  <c r="D55" s="1"/>
  <c r="E55" s="1"/>
  <c r="H24" i="69"/>
  <c r="I24" s="1"/>
  <c r="H24" i="67"/>
  <c r="I24" s="1"/>
  <c r="H24" i="64"/>
  <c r="I24" s="1"/>
  <c r="H24" i="62"/>
  <c r="I18" s="1"/>
  <c r="H24" i="60"/>
  <c r="I24" s="1"/>
  <c r="H24" i="58"/>
  <c r="I24" s="1"/>
  <c r="H24" i="56"/>
  <c r="I24" s="1"/>
  <c r="H24" i="54"/>
  <c r="H24" i="52"/>
  <c r="I24" s="1"/>
  <c r="H24" i="50"/>
  <c r="H24" i="48"/>
  <c r="I18" s="1"/>
  <c r="H24" i="46"/>
  <c r="H24" i="44"/>
  <c r="H24" i="38"/>
  <c r="H24" i="36"/>
  <c r="H24" i="30"/>
  <c r="H24" i="21"/>
  <c r="I18" s="1"/>
  <c r="J24" i="30"/>
  <c r="K18" s="1"/>
  <c r="L12" i="48"/>
  <c r="J12"/>
  <c r="H12"/>
  <c r="F12"/>
  <c r="B12"/>
  <c r="C6" s="1"/>
  <c r="H12" i="46"/>
  <c r="L12" i="44"/>
  <c r="D23" i="50"/>
  <c r="E23" s="1"/>
  <c r="D19"/>
  <c r="E19" s="1"/>
  <c r="D23" i="48"/>
  <c r="E23" s="1"/>
  <c r="D19"/>
  <c r="E19" s="1"/>
  <c r="D23" i="46"/>
  <c r="E23" s="1"/>
  <c r="D19"/>
  <c r="E19" s="1"/>
  <c r="D23" i="44"/>
  <c r="E23" s="1"/>
  <c r="D19"/>
  <c r="E19" s="1"/>
  <c r="D23" i="42"/>
  <c r="E23" s="1"/>
  <c r="D19"/>
  <c r="E19" s="1"/>
  <c r="D23" i="40"/>
  <c r="E23" s="1"/>
  <c r="D19"/>
  <c r="E19" s="1"/>
  <c r="D23" i="38"/>
  <c r="E23" s="1"/>
  <c r="D19"/>
  <c r="E19" s="1"/>
  <c r="D23" i="36"/>
  <c r="E23" s="1"/>
  <c r="D19"/>
  <c r="E19" s="1"/>
  <c r="D23" i="34"/>
  <c r="P23" s="1"/>
  <c r="F24" i="67"/>
  <c r="F24" i="62"/>
  <c r="F24" i="58"/>
  <c r="F24" i="54"/>
  <c r="F24" i="50"/>
  <c r="F24" i="46"/>
  <c r="F24" i="42"/>
  <c r="F24" i="38"/>
  <c r="F24" i="34"/>
  <c r="F24" i="21"/>
  <c r="N24"/>
  <c r="D12" i="48"/>
  <c r="L12" i="46"/>
  <c r="J12"/>
  <c r="F12"/>
  <c r="D12"/>
  <c r="B12"/>
  <c r="C6" s="1"/>
  <c r="J12" i="44"/>
  <c r="L12" i="42"/>
  <c r="F12"/>
  <c r="J12" i="40"/>
  <c r="F12"/>
  <c r="B12"/>
  <c r="C6" s="1"/>
  <c r="J12" i="38"/>
  <c r="D12"/>
  <c r="L12" i="36"/>
  <c r="J12"/>
  <c r="H12"/>
  <c r="F12"/>
  <c r="D12"/>
  <c r="J12" i="34"/>
  <c r="B12"/>
  <c r="C6" s="1"/>
  <c r="L12" i="30"/>
  <c r="H12"/>
  <c r="D12"/>
  <c r="D12" i="21"/>
  <c r="L12" i="50"/>
  <c r="H12"/>
  <c r="F12"/>
  <c r="F12" i="44"/>
  <c r="D12"/>
  <c r="J12" i="42"/>
  <c r="H12"/>
  <c r="D12"/>
  <c r="N12" s="1"/>
  <c r="O6" s="1"/>
  <c r="O12" s="1"/>
  <c r="L12" i="40"/>
  <c r="H12"/>
  <c r="D12"/>
  <c r="L12" i="38"/>
  <c r="H12"/>
  <c r="F12"/>
  <c r="B12" i="36"/>
  <c r="C6" s="1"/>
  <c r="F12" i="34"/>
  <c r="D12"/>
  <c r="J12" i="30"/>
  <c r="F12"/>
  <c r="L12" i="21"/>
  <c r="H12"/>
  <c r="F12"/>
  <c r="J12" i="50"/>
  <c r="D12"/>
  <c r="B12"/>
  <c r="C6" s="1"/>
  <c r="L12" i="52"/>
  <c r="V42" i="27"/>
  <c r="B43"/>
  <c r="V23"/>
  <c r="F12" i="54"/>
  <c r="F12" i="56"/>
  <c r="D12"/>
  <c r="B12"/>
  <c r="C6" s="1"/>
  <c r="J12" i="58"/>
  <c r="F12"/>
  <c r="D12"/>
  <c r="B12"/>
  <c r="C6" s="1"/>
  <c r="L12" i="60"/>
  <c r="F12"/>
  <c r="L12" i="62"/>
  <c r="J12"/>
  <c r="H12"/>
  <c r="B12"/>
  <c r="C6" s="1"/>
  <c r="L12" i="64"/>
  <c r="F12"/>
  <c r="D12"/>
  <c r="B12"/>
  <c r="C6" s="1"/>
  <c r="L12" i="67"/>
  <c r="F12"/>
  <c r="D12"/>
  <c r="B12"/>
  <c r="C6" s="1"/>
  <c r="L12" i="69"/>
  <c r="M9" s="1"/>
  <c r="J12"/>
  <c r="D12"/>
  <c r="B12"/>
  <c r="E15" i="23"/>
  <c r="H12" i="52"/>
  <c r="F12"/>
  <c r="D12"/>
  <c r="B12"/>
  <c r="C6" s="1"/>
  <c r="L12" i="54"/>
  <c r="J12"/>
  <c r="H12"/>
  <c r="D12"/>
  <c r="B12"/>
  <c r="C6" s="1"/>
  <c r="L12" i="56"/>
  <c r="J12"/>
  <c r="H12"/>
  <c r="L12" i="58"/>
  <c r="H12"/>
  <c r="J12" i="60"/>
  <c r="H12"/>
  <c r="D12"/>
  <c r="F12" i="62"/>
  <c r="D12"/>
  <c r="J12" i="64"/>
  <c r="H12"/>
  <c r="J12" i="67"/>
  <c r="H12"/>
  <c r="H12" i="69"/>
  <c r="F12"/>
  <c r="E347" i="23"/>
  <c r="O24" i="58" l="1"/>
  <c r="F59"/>
  <c r="B59" s="1"/>
  <c r="D59" s="1"/>
  <c r="E59" s="1"/>
  <c r="B6" i="44"/>
  <c r="E83" i="43"/>
  <c r="E500" s="1"/>
  <c r="P18" i="21"/>
  <c r="F31" s="1"/>
  <c r="B31" s="1"/>
  <c r="D31" s="1"/>
  <c r="E31" s="1"/>
  <c r="N6" i="25"/>
  <c r="P6" s="1"/>
  <c r="O18" i="21"/>
  <c r="Q18" i="69"/>
  <c r="I18"/>
  <c r="I18" i="67"/>
  <c r="M24" i="64"/>
  <c r="F58"/>
  <c r="B58" s="1"/>
  <c r="D58" s="1"/>
  <c r="E58" s="1"/>
  <c r="Q18"/>
  <c r="M18"/>
  <c r="K24"/>
  <c r="F57"/>
  <c r="B57" s="1"/>
  <c r="D57" s="1"/>
  <c r="E57" s="1"/>
  <c r="Q24"/>
  <c r="I18"/>
  <c r="K18"/>
  <c r="F58" i="62"/>
  <c r="B58" s="1"/>
  <c r="D58" s="1"/>
  <c r="E58" s="1"/>
  <c r="F57"/>
  <c r="B57" s="1"/>
  <c r="D57" s="1"/>
  <c r="E57" s="1"/>
  <c r="K18"/>
  <c r="Q18" i="60"/>
  <c r="M24"/>
  <c r="F58"/>
  <c r="B58" s="1"/>
  <c r="D58" s="1"/>
  <c r="E58" s="1"/>
  <c r="K24"/>
  <c r="F57"/>
  <c r="B57" s="1"/>
  <c r="D57" s="1"/>
  <c r="E57" s="1"/>
  <c r="Q24"/>
  <c r="I18"/>
  <c r="K18"/>
  <c r="K24" i="58"/>
  <c r="F57"/>
  <c r="B57" s="1"/>
  <c r="D57" s="1"/>
  <c r="E57" s="1"/>
  <c r="Q18"/>
  <c r="Q24" s="1"/>
  <c r="K18"/>
  <c r="M24"/>
  <c r="F58"/>
  <c r="B58" s="1"/>
  <c r="D58" s="1"/>
  <c r="E58" s="1"/>
  <c r="I18"/>
  <c r="Q18" i="56"/>
  <c r="I18"/>
  <c r="M24"/>
  <c r="F58"/>
  <c r="B58" s="1"/>
  <c r="D58" s="1"/>
  <c r="E58" s="1"/>
  <c r="K24"/>
  <c r="F57"/>
  <c r="B57" s="1"/>
  <c r="D57" s="1"/>
  <c r="E57" s="1"/>
  <c r="M18"/>
  <c r="F57" i="54"/>
  <c r="B57" s="1"/>
  <c r="D57" s="1"/>
  <c r="E57" s="1"/>
  <c r="I18"/>
  <c r="K18"/>
  <c r="F58"/>
  <c r="B58" s="1"/>
  <c r="D58" s="1"/>
  <c r="E58" s="1"/>
  <c r="M18"/>
  <c r="M24" i="52"/>
  <c r="F58"/>
  <c r="B58" s="1"/>
  <c r="D58" s="1"/>
  <c r="E58" s="1"/>
  <c r="K24"/>
  <c r="F57"/>
  <c r="B57" s="1"/>
  <c r="D57" s="1"/>
  <c r="E57" s="1"/>
  <c r="Q18"/>
  <c r="I18"/>
  <c r="K18"/>
  <c r="Q24"/>
  <c r="M18"/>
  <c r="F58" i="50"/>
  <c r="B58" s="1"/>
  <c r="D58" s="1"/>
  <c r="E58" s="1"/>
  <c r="F57"/>
  <c r="B57" s="1"/>
  <c r="D57" s="1"/>
  <c r="E57" s="1"/>
  <c r="I18"/>
  <c r="K18"/>
  <c r="M18"/>
  <c r="F57" i="48"/>
  <c r="B57" s="1"/>
  <c r="D57" s="1"/>
  <c r="E57" s="1"/>
  <c r="K18"/>
  <c r="F58"/>
  <c r="B58" s="1"/>
  <c r="D58" s="1"/>
  <c r="E58" s="1"/>
  <c r="M18"/>
  <c r="F57" i="46"/>
  <c r="B57" s="1"/>
  <c r="D57" s="1"/>
  <c r="E57" s="1"/>
  <c r="I18"/>
  <c r="K18"/>
  <c r="F58"/>
  <c r="B58" s="1"/>
  <c r="D58" s="1"/>
  <c r="E58" s="1"/>
  <c r="M18"/>
  <c r="F58" i="44"/>
  <c r="B58" s="1"/>
  <c r="D58" s="1"/>
  <c r="E58" s="1"/>
  <c r="F57"/>
  <c r="I18"/>
  <c r="K18"/>
  <c r="M18"/>
  <c r="F57" i="42"/>
  <c r="I18"/>
  <c r="K18"/>
  <c r="F58"/>
  <c r="B58" s="1"/>
  <c r="D58" s="1"/>
  <c r="E58" s="1"/>
  <c r="M18"/>
  <c r="F58" i="40"/>
  <c r="B58" s="1"/>
  <c r="D58" s="1"/>
  <c r="E58" s="1"/>
  <c r="F57"/>
  <c r="I18"/>
  <c r="M18"/>
  <c r="F58" i="38"/>
  <c r="B58" s="1"/>
  <c r="D58" s="1"/>
  <c r="E58" s="1"/>
  <c r="F57"/>
  <c r="I18"/>
  <c r="M18"/>
  <c r="F57" i="36"/>
  <c r="F58"/>
  <c r="B58" s="1"/>
  <c r="D58" s="1"/>
  <c r="E58" s="1"/>
  <c r="I18"/>
  <c r="M18" i="34"/>
  <c r="I18"/>
  <c r="K18"/>
  <c r="F56" i="30"/>
  <c r="B56" s="1"/>
  <c r="D56" s="1"/>
  <c r="E56" s="1"/>
  <c r="I24"/>
  <c r="M24"/>
  <c r="F58"/>
  <c r="M18"/>
  <c r="B58"/>
  <c r="D58" s="1"/>
  <c r="E58" s="1"/>
  <c r="Q18"/>
  <c r="I18"/>
  <c r="B31" i="69"/>
  <c r="D31" s="1"/>
  <c r="C5"/>
  <c r="C6"/>
  <c r="F31" i="54"/>
  <c r="B6" i="38"/>
  <c r="E83" i="37"/>
  <c r="E500" s="1"/>
  <c r="B6" i="30"/>
  <c r="E83" i="29"/>
  <c r="E500" s="1"/>
  <c r="M17" i="69"/>
  <c r="F58"/>
  <c r="L12" i="25"/>
  <c r="K21" i="69"/>
  <c r="F57"/>
  <c r="K24" i="67"/>
  <c r="F57"/>
  <c r="B57" s="1"/>
  <c r="D57" s="1"/>
  <c r="E57" s="1"/>
  <c r="K19"/>
  <c r="N7"/>
  <c r="C7"/>
  <c r="Q18"/>
  <c r="Q24" s="1"/>
  <c r="M24"/>
  <c r="F58"/>
  <c r="B58" s="1"/>
  <c r="D58" s="1"/>
  <c r="E58" s="1"/>
  <c r="M5" i="25"/>
  <c r="M6"/>
  <c r="Q21" i="69"/>
  <c r="O24"/>
  <c r="F59"/>
  <c r="B59" s="1"/>
  <c r="M24"/>
  <c r="B58"/>
  <c r="K24"/>
  <c r="Q17"/>
  <c r="Q24" s="1"/>
  <c r="B30"/>
  <c r="D30" s="1"/>
  <c r="E30" s="1"/>
  <c r="F37"/>
  <c r="P10" i="25"/>
  <c r="G10"/>
  <c r="G5"/>
  <c r="P8"/>
  <c r="G8"/>
  <c r="G11"/>
  <c r="G6"/>
  <c r="G9"/>
  <c r="P24" i="62"/>
  <c r="Q18" s="1"/>
  <c r="B19" i="24"/>
  <c r="C19" s="1"/>
  <c r="Q19" i="62"/>
  <c r="G11" i="24"/>
  <c r="N10"/>
  <c r="O10" s="1"/>
  <c r="N7"/>
  <c r="Q24" i="56"/>
  <c r="Q17" i="54"/>
  <c r="P24"/>
  <c r="M24" s="1"/>
  <c r="K12" i="52"/>
  <c r="F46"/>
  <c r="B46" s="1"/>
  <c r="D46" s="1"/>
  <c r="E46" s="1"/>
  <c r="P23" i="50"/>
  <c r="P19"/>
  <c r="P21"/>
  <c r="P17"/>
  <c r="I6" i="24"/>
  <c r="I10"/>
  <c r="P23" i="48"/>
  <c r="P19"/>
  <c r="P21"/>
  <c r="P17"/>
  <c r="P23" i="46"/>
  <c r="P19"/>
  <c r="P21"/>
  <c r="P17"/>
  <c r="P21" i="44"/>
  <c r="P23"/>
  <c r="P17"/>
  <c r="P19"/>
  <c r="P21" i="42"/>
  <c r="P23"/>
  <c r="P17"/>
  <c r="P19"/>
  <c r="P23" i="40"/>
  <c r="P19"/>
  <c r="P21"/>
  <c r="P17"/>
  <c r="P23" i="38"/>
  <c r="P21"/>
  <c r="P19"/>
  <c r="P17"/>
  <c r="B30" i="36"/>
  <c r="D30" s="1"/>
  <c r="E30" s="1"/>
  <c r="F37"/>
  <c r="B31"/>
  <c r="D31" s="1"/>
  <c r="E31" s="1"/>
  <c r="P21"/>
  <c r="P23"/>
  <c r="P17"/>
  <c r="P19"/>
  <c r="F12" i="25"/>
  <c r="G12" s="1"/>
  <c r="F57" i="30"/>
  <c r="B57" s="1"/>
  <c r="D57" s="1"/>
  <c r="E57" s="1"/>
  <c r="K24"/>
  <c r="Q17"/>
  <c r="Q24" s="1"/>
  <c r="O24"/>
  <c r="F59"/>
  <c r="B59" s="1"/>
  <c r="D59" s="1"/>
  <c r="E59" s="1"/>
  <c r="F60"/>
  <c r="B53"/>
  <c r="F59" i="21"/>
  <c r="F58"/>
  <c r="F57"/>
  <c r="N8" i="24"/>
  <c r="O8" s="1"/>
  <c r="M500" i="68"/>
  <c r="H12" i="24"/>
  <c r="I12" s="1"/>
  <c r="M500" i="66"/>
  <c r="M500" i="63"/>
  <c r="M500" i="61"/>
  <c r="M500" i="59"/>
  <c r="M500" i="57"/>
  <c r="M500" i="55"/>
  <c r="M500" i="53"/>
  <c r="M500" i="51"/>
  <c r="M500" i="49"/>
  <c r="M500" i="47"/>
  <c r="M500" i="45"/>
  <c r="M500" i="43"/>
  <c r="M500" i="41"/>
  <c r="M500" i="39"/>
  <c r="H12" i="25"/>
  <c r="I6" s="1"/>
  <c r="M500" i="37"/>
  <c r="M500" i="35"/>
  <c r="M500" i="33"/>
  <c r="M500" i="29"/>
  <c r="D32" i="30"/>
  <c r="C12" i="42"/>
  <c r="F42"/>
  <c r="B42" s="1"/>
  <c r="D42" s="1"/>
  <c r="E42" s="1"/>
  <c r="F47" i="34"/>
  <c r="B47" s="1"/>
  <c r="D47" s="1"/>
  <c r="E47" s="1"/>
  <c r="M12"/>
  <c r="B37" i="60"/>
  <c r="C37" s="1"/>
  <c r="B37" i="46"/>
  <c r="C37" s="1"/>
  <c r="B37" i="40"/>
  <c r="C37" s="1"/>
  <c r="B37" i="48"/>
  <c r="C37" s="1"/>
  <c r="B37" i="56"/>
  <c r="C37" s="1"/>
  <c r="B37" i="64"/>
  <c r="C37" s="1"/>
  <c r="F45" i="34"/>
  <c r="B45" s="1"/>
  <c r="D45" s="1"/>
  <c r="E45" s="1"/>
  <c r="I12"/>
  <c r="F42" i="60"/>
  <c r="B42" s="1"/>
  <c r="D42" s="1"/>
  <c r="E42" s="1"/>
  <c r="B37" i="36"/>
  <c r="C37" s="1"/>
  <c r="B37" i="52"/>
  <c r="C37" s="1"/>
  <c r="B37" i="69"/>
  <c r="C37" s="1"/>
  <c r="D33" i="21"/>
  <c r="D33" i="38"/>
  <c r="E33" s="1"/>
  <c r="B37" i="62"/>
  <c r="C37" s="1"/>
  <c r="D34" i="40"/>
  <c r="E34" s="1"/>
  <c r="D34" i="48"/>
  <c r="E34" s="1"/>
  <c r="D34" i="56"/>
  <c r="E34" s="1"/>
  <c r="E36" i="36"/>
  <c r="D22" i="24"/>
  <c r="E22" s="1"/>
  <c r="J5" i="21"/>
  <c r="E415" i="23"/>
  <c r="F45" i="69"/>
  <c r="I12"/>
  <c r="F46" i="67"/>
  <c r="K12"/>
  <c r="F46" i="64"/>
  <c r="K12"/>
  <c r="F44" i="62"/>
  <c r="G12"/>
  <c r="F45" i="60"/>
  <c r="I12"/>
  <c r="F45" i="58"/>
  <c r="I12"/>
  <c r="F45" i="56"/>
  <c r="I12"/>
  <c r="F47"/>
  <c r="M12"/>
  <c r="F43" i="54"/>
  <c r="E12"/>
  <c r="F46"/>
  <c r="K12"/>
  <c r="N12" i="52"/>
  <c r="O6" s="1"/>
  <c r="O12" s="1"/>
  <c r="F42"/>
  <c r="C12"/>
  <c r="F44"/>
  <c r="G12"/>
  <c r="B5" i="21"/>
  <c r="E83" i="23"/>
  <c r="E500" s="1"/>
  <c r="F43" i="69"/>
  <c r="E12"/>
  <c r="F47"/>
  <c r="F43" i="67"/>
  <c r="E12"/>
  <c r="F47"/>
  <c r="M12"/>
  <c r="F43" i="64"/>
  <c r="E12"/>
  <c r="F47"/>
  <c r="M12"/>
  <c r="F45" i="62"/>
  <c r="I12"/>
  <c r="F47"/>
  <c r="M12"/>
  <c r="F44" i="60"/>
  <c r="G12"/>
  <c r="N12" i="58"/>
  <c r="O6" s="1"/>
  <c r="O12" s="1"/>
  <c r="F42"/>
  <c r="C12"/>
  <c r="F44"/>
  <c r="G12"/>
  <c r="N12" i="56"/>
  <c r="O6" s="1"/>
  <c r="O12" s="1"/>
  <c r="F42"/>
  <c r="C12"/>
  <c r="F44"/>
  <c r="G12"/>
  <c r="V44" i="27"/>
  <c r="V45" s="1"/>
  <c r="V43"/>
  <c r="N12" i="50"/>
  <c r="O6" s="1"/>
  <c r="O12" s="1"/>
  <c r="F42"/>
  <c r="C12"/>
  <c r="F46"/>
  <c r="K12"/>
  <c r="F45" i="21"/>
  <c r="I12"/>
  <c r="F46" i="30"/>
  <c r="K12"/>
  <c r="F44" i="34"/>
  <c r="G12"/>
  <c r="F45" i="38"/>
  <c r="I12"/>
  <c r="F43" i="40"/>
  <c r="E12"/>
  <c r="F47"/>
  <c r="M12"/>
  <c r="F43" i="42"/>
  <c r="E12"/>
  <c r="F46"/>
  <c r="K12"/>
  <c r="F44" i="44"/>
  <c r="G12"/>
  <c r="F45" i="50"/>
  <c r="I12"/>
  <c r="F43" i="21"/>
  <c r="E12"/>
  <c r="F45" i="30"/>
  <c r="I12"/>
  <c r="N12" i="34"/>
  <c r="O6" s="1"/>
  <c r="O12" s="1"/>
  <c r="F42"/>
  <c r="C12"/>
  <c r="F43" i="36"/>
  <c r="E12"/>
  <c r="F45"/>
  <c r="I12"/>
  <c r="F47"/>
  <c r="M12"/>
  <c r="F46" i="38"/>
  <c r="K12"/>
  <c r="F44" i="40"/>
  <c r="G12"/>
  <c r="F44" i="42"/>
  <c r="G12"/>
  <c r="N12" i="46"/>
  <c r="O6" s="1"/>
  <c r="O12" s="1"/>
  <c r="F42"/>
  <c r="C12"/>
  <c r="F44"/>
  <c r="G12"/>
  <c r="F47"/>
  <c r="M12"/>
  <c r="F55" i="21"/>
  <c r="G24"/>
  <c r="F55" i="38"/>
  <c r="G24"/>
  <c r="F55" i="46"/>
  <c r="G24"/>
  <c r="F55" i="54"/>
  <c r="G24"/>
  <c r="F55" i="62"/>
  <c r="G24"/>
  <c r="D24" i="34"/>
  <c r="D11" i="25"/>
  <c r="E11" s="1"/>
  <c r="Q23" i="36"/>
  <c r="Q23" i="38"/>
  <c r="Q23" i="40"/>
  <c r="Q23" i="42"/>
  <c r="Q23" i="44"/>
  <c r="Q23" i="46"/>
  <c r="Q23" i="48"/>
  <c r="Q23" i="50"/>
  <c r="F45" i="46"/>
  <c r="I12"/>
  <c r="F44" i="48"/>
  <c r="G12"/>
  <c r="F46"/>
  <c r="K12"/>
  <c r="F56" i="21"/>
  <c r="F56" i="34"/>
  <c r="F56" i="38"/>
  <c r="F60" s="1"/>
  <c r="F56" i="42"/>
  <c r="F60" s="1"/>
  <c r="F56" i="46"/>
  <c r="F56" i="50"/>
  <c r="F56" i="54"/>
  <c r="F56" i="58"/>
  <c r="F56" i="62"/>
  <c r="F56" i="67"/>
  <c r="F55" i="40"/>
  <c r="G24"/>
  <c r="F55" i="48"/>
  <c r="G24"/>
  <c r="F55" i="56"/>
  <c r="G24"/>
  <c r="F55" i="64"/>
  <c r="G24"/>
  <c r="F54" i="21"/>
  <c r="E24"/>
  <c r="D24" i="36"/>
  <c r="D5" i="25"/>
  <c r="E5" s="1"/>
  <c r="D24" i="38"/>
  <c r="D24" i="40"/>
  <c r="D24" i="42"/>
  <c r="D24" i="44"/>
  <c r="D24" i="46"/>
  <c r="D24" i="48"/>
  <c r="D24" i="50"/>
  <c r="F54" i="60"/>
  <c r="E24"/>
  <c r="F54" i="69"/>
  <c r="E24"/>
  <c r="C24" i="30"/>
  <c r="F53" i="36"/>
  <c r="C24"/>
  <c r="F53" i="40"/>
  <c r="C24"/>
  <c r="F53" i="44"/>
  <c r="C24"/>
  <c r="F53" i="48"/>
  <c r="C24"/>
  <c r="F53" i="52"/>
  <c r="C24"/>
  <c r="F53" i="56"/>
  <c r="C24"/>
  <c r="F53" i="60"/>
  <c r="C24"/>
  <c r="F53" i="64"/>
  <c r="C24"/>
  <c r="E30" i="46"/>
  <c r="E30" i="62"/>
  <c r="F53" i="21"/>
  <c r="C24"/>
  <c r="E33"/>
  <c r="F54" i="54"/>
  <c r="E24"/>
  <c r="F54" i="62"/>
  <c r="E24"/>
  <c r="F53" i="69"/>
  <c r="C24"/>
  <c r="D37" i="34"/>
  <c r="E37" s="1"/>
  <c r="E30"/>
  <c r="D37" i="42"/>
  <c r="E37" s="1"/>
  <c r="E30"/>
  <c r="E30" i="50"/>
  <c r="D37"/>
  <c r="E37" s="1"/>
  <c r="D37" i="58"/>
  <c r="E37" s="1"/>
  <c r="E30"/>
  <c r="E30" i="67"/>
  <c r="E31" i="52"/>
  <c r="E32" i="30"/>
  <c r="E31" i="60"/>
  <c r="D35" i="21"/>
  <c r="D34" i="36"/>
  <c r="D34" i="44"/>
  <c r="E34" s="1"/>
  <c r="D34" i="52"/>
  <c r="E34" s="1"/>
  <c r="D34" i="60"/>
  <c r="E34" s="1"/>
  <c r="D34" i="69"/>
  <c r="E34" s="1"/>
  <c r="D33" i="46"/>
  <c r="E33" s="1"/>
  <c r="D33" i="62"/>
  <c r="E33" s="1"/>
  <c r="D34" i="64"/>
  <c r="E34" s="1"/>
  <c r="F44" i="69"/>
  <c r="G12"/>
  <c r="F45" i="67"/>
  <c r="I12"/>
  <c r="F45" i="64"/>
  <c r="I12"/>
  <c r="F43" i="62"/>
  <c r="E12"/>
  <c r="F43" i="60"/>
  <c r="E12"/>
  <c r="F46"/>
  <c r="K12"/>
  <c r="F47" i="58"/>
  <c r="M12"/>
  <c r="F46" i="56"/>
  <c r="K12"/>
  <c r="N12" i="54"/>
  <c r="O6" s="1"/>
  <c r="O12" s="1"/>
  <c r="F42"/>
  <c r="C12"/>
  <c r="F45"/>
  <c r="I12"/>
  <c r="F47"/>
  <c r="M12"/>
  <c r="F43" i="52"/>
  <c r="E12"/>
  <c r="F45"/>
  <c r="I12"/>
  <c r="N12" i="69"/>
  <c r="O6" s="1"/>
  <c r="F42"/>
  <c r="C12"/>
  <c r="F46"/>
  <c r="K12"/>
  <c r="N12" i="67"/>
  <c r="O6" s="1"/>
  <c r="F42"/>
  <c r="C12"/>
  <c r="F44"/>
  <c r="G12"/>
  <c r="N12" i="64"/>
  <c r="O6" s="1"/>
  <c r="O12" s="1"/>
  <c r="F42"/>
  <c r="C12"/>
  <c r="F44"/>
  <c r="G12"/>
  <c r="N12" i="62"/>
  <c r="O6" s="1"/>
  <c r="O12" s="1"/>
  <c r="F42"/>
  <c r="C12"/>
  <c r="F46"/>
  <c r="K12"/>
  <c r="F47" i="60"/>
  <c r="M12"/>
  <c r="F43" i="58"/>
  <c r="E12"/>
  <c r="F46"/>
  <c r="K12"/>
  <c r="F43" i="56"/>
  <c r="E12"/>
  <c r="F44" i="54"/>
  <c r="G12"/>
  <c r="F47" i="52"/>
  <c r="M12"/>
  <c r="F43" i="50"/>
  <c r="E12"/>
  <c r="F44" i="21"/>
  <c r="G12"/>
  <c r="F47"/>
  <c r="M12"/>
  <c r="F44" i="30"/>
  <c r="G12"/>
  <c r="F43" i="34"/>
  <c r="E12"/>
  <c r="N12" i="36"/>
  <c r="O6" s="1"/>
  <c r="O12" s="1"/>
  <c r="F42"/>
  <c r="C12"/>
  <c r="F44" i="38"/>
  <c r="G12"/>
  <c r="F47"/>
  <c r="M12"/>
  <c r="F45" i="40"/>
  <c r="I12"/>
  <c r="C11" i="26"/>
  <c r="E11" s="1"/>
  <c r="D11" s="1"/>
  <c r="H44" i="27"/>
  <c r="H45" s="1"/>
  <c r="F45" i="42"/>
  <c r="I12"/>
  <c r="F43" i="44"/>
  <c r="E12"/>
  <c r="F44" i="50"/>
  <c r="G12"/>
  <c r="F47"/>
  <c r="M12"/>
  <c r="F43" i="30"/>
  <c r="E12"/>
  <c r="F47"/>
  <c r="M12"/>
  <c r="F46" i="34"/>
  <c r="K12"/>
  <c r="F44" i="36"/>
  <c r="G12"/>
  <c r="F46"/>
  <c r="K12"/>
  <c r="F43" i="38"/>
  <c r="E12"/>
  <c r="N12" i="40"/>
  <c r="O6" s="1"/>
  <c r="O12" s="1"/>
  <c r="F42"/>
  <c r="C12"/>
  <c r="F46"/>
  <c r="K12"/>
  <c r="F47" i="42"/>
  <c r="M12"/>
  <c r="F46" i="44"/>
  <c r="K12"/>
  <c r="F43" i="46"/>
  <c r="E12"/>
  <c r="F46"/>
  <c r="K12"/>
  <c r="F43" i="48"/>
  <c r="E12"/>
  <c r="F57" i="34"/>
  <c r="F55"/>
  <c r="G24"/>
  <c r="F55" i="42"/>
  <c r="G24"/>
  <c r="F55" i="50"/>
  <c r="G24"/>
  <c r="F55" i="58"/>
  <c r="G24"/>
  <c r="F55" i="67"/>
  <c r="G24"/>
  <c r="D7" i="25"/>
  <c r="E7" s="1"/>
  <c r="Q19" i="36"/>
  <c r="Q19" i="38"/>
  <c r="Q19" i="40"/>
  <c r="Q19" i="42"/>
  <c r="Q19" i="44"/>
  <c r="Q19" i="46"/>
  <c r="Q19" i="48"/>
  <c r="Q19" i="50"/>
  <c r="F47" i="44"/>
  <c r="M12"/>
  <c r="N12" i="48"/>
  <c r="O6" s="1"/>
  <c r="O12" s="1"/>
  <c r="F42"/>
  <c r="C12"/>
  <c r="F45"/>
  <c r="I12"/>
  <c r="F47"/>
  <c r="M12"/>
  <c r="F56" i="36"/>
  <c r="F56" i="40"/>
  <c r="F60" s="1"/>
  <c r="F56" i="44"/>
  <c r="F60" s="1"/>
  <c r="F56" i="48"/>
  <c r="F56" i="52"/>
  <c r="F56" i="56"/>
  <c r="F56" i="60"/>
  <c r="F56" i="64"/>
  <c r="F56" i="69"/>
  <c r="F60" s="1"/>
  <c r="F55" i="36"/>
  <c r="G24"/>
  <c r="F55" i="44"/>
  <c r="G24"/>
  <c r="F55" i="52"/>
  <c r="G24"/>
  <c r="F55" i="60"/>
  <c r="G24"/>
  <c r="F55" i="69"/>
  <c r="G24"/>
  <c r="E24" i="30"/>
  <c r="D9" i="25"/>
  <c r="E9" s="1"/>
  <c r="Q21" i="36"/>
  <c r="Q21" i="38"/>
  <c r="Q21" i="40"/>
  <c r="Q21" i="42"/>
  <c r="Q21" i="44"/>
  <c r="Q21" i="46"/>
  <c r="Q21" i="48"/>
  <c r="Q21" i="50"/>
  <c r="F54" i="56"/>
  <c r="E24"/>
  <c r="F54" i="64"/>
  <c r="E24"/>
  <c r="C24" i="34"/>
  <c r="F53" i="38"/>
  <c r="C24"/>
  <c r="F53" i="42"/>
  <c r="C24"/>
  <c r="F53" i="46"/>
  <c r="C24"/>
  <c r="F53" i="50"/>
  <c r="C24"/>
  <c r="F53" i="54"/>
  <c r="C24"/>
  <c r="F53" i="58"/>
  <c r="C24"/>
  <c r="F53" i="62"/>
  <c r="C24"/>
  <c r="F53" i="67"/>
  <c r="C24"/>
  <c r="E30" i="38"/>
  <c r="E30" i="54"/>
  <c r="F54" i="52"/>
  <c r="E24"/>
  <c r="B12" i="25"/>
  <c r="C12" s="1"/>
  <c r="C21" i="24"/>
  <c r="F54" i="58"/>
  <c r="E24"/>
  <c r="F54" i="67"/>
  <c r="E24"/>
  <c r="E30" i="30"/>
  <c r="E30" i="40"/>
  <c r="D37"/>
  <c r="E37" s="1"/>
  <c r="E30" i="48"/>
  <c r="D37"/>
  <c r="E37" s="1"/>
  <c r="E30" i="56"/>
  <c r="D37"/>
  <c r="E37" s="1"/>
  <c r="D37" i="64"/>
  <c r="E37" s="1"/>
  <c r="E30"/>
  <c r="N12" i="60"/>
  <c r="O6" s="1"/>
  <c r="O12" s="1"/>
  <c r="B22" i="24"/>
  <c r="B20"/>
  <c r="B37" i="34"/>
  <c r="C37" s="1"/>
  <c r="B37" i="42"/>
  <c r="C37" s="1"/>
  <c r="B37" i="50"/>
  <c r="C37" s="1"/>
  <c r="B37" i="58"/>
  <c r="C37" s="1"/>
  <c r="D31" i="67"/>
  <c r="E31" s="1"/>
  <c r="M500" i="23"/>
  <c r="N6" i="44" l="1"/>
  <c r="F31" s="1"/>
  <c r="B12"/>
  <c r="F60" i="34"/>
  <c r="D37" i="36"/>
  <c r="E37" s="1"/>
  <c r="N12" i="25"/>
  <c r="O6" s="1"/>
  <c r="V24" i="27"/>
  <c r="E31" i="69"/>
  <c r="D37"/>
  <c r="E37" s="1"/>
  <c r="I24" i="62"/>
  <c r="K24"/>
  <c r="M24"/>
  <c r="Q24"/>
  <c r="I24" i="54"/>
  <c r="K24"/>
  <c r="Q18"/>
  <c r="Q24" s="1"/>
  <c r="C12" i="60"/>
  <c r="F37" i="54"/>
  <c r="B31"/>
  <c r="B37" s="1"/>
  <c r="C37" s="1"/>
  <c r="N6" i="38"/>
  <c r="B12"/>
  <c r="N6" i="30"/>
  <c r="B6" i="24"/>
  <c r="N6" s="1"/>
  <c r="P6" s="1"/>
  <c r="B12" i="30"/>
  <c r="C6" s="1"/>
  <c r="F32" i="67"/>
  <c r="O7"/>
  <c r="O12" s="1"/>
  <c r="O5" i="69"/>
  <c r="O9"/>
  <c r="M12"/>
  <c r="D59"/>
  <c r="D58"/>
  <c r="P7" i="25"/>
  <c r="P9"/>
  <c r="P11"/>
  <c r="P5"/>
  <c r="F59" i="36"/>
  <c r="B59" s="1"/>
  <c r="D59" s="1"/>
  <c r="E59" s="1"/>
  <c r="F60"/>
  <c r="D53" i="30"/>
  <c r="B60"/>
  <c r="C60" s="1"/>
  <c r="F60" i="21"/>
  <c r="B59"/>
  <c r="D59" s="1"/>
  <c r="E59" s="1"/>
  <c r="B58"/>
  <c r="D58" s="1"/>
  <c r="E58" s="1"/>
  <c r="J12" i="25"/>
  <c r="P24" i="21"/>
  <c r="I24" s="1"/>
  <c r="Q44" i="27"/>
  <c r="Q45" s="1"/>
  <c r="C20" i="26"/>
  <c r="E20" s="1"/>
  <c r="D20" s="1"/>
  <c r="B54" i="67"/>
  <c r="D54" s="1"/>
  <c r="E54" s="1"/>
  <c r="B54" i="58"/>
  <c r="D54" s="1"/>
  <c r="E54" s="1"/>
  <c r="R8" i="25"/>
  <c r="Q8"/>
  <c r="P8" i="24"/>
  <c r="B54" i="52"/>
  <c r="D54" s="1"/>
  <c r="E54" s="1"/>
  <c r="B53" i="67"/>
  <c r="D53" s="1"/>
  <c r="F60"/>
  <c r="B53" i="62"/>
  <c r="F60"/>
  <c r="B53" i="58"/>
  <c r="D53" s="1"/>
  <c r="F60"/>
  <c r="B53" i="54"/>
  <c r="F60"/>
  <c r="B53" i="50"/>
  <c r="D53" s="1"/>
  <c r="B53" i="46"/>
  <c r="B53" i="42"/>
  <c r="D53" s="1"/>
  <c r="B53" i="38"/>
  <c r="B53" i="34"/>
  <c r="D53" s="1"/>
  <c r="B54" i="64"/>
  <c r="D54" s="1"/>
  <c r="E54" s="1"/>
  <c r="B54" i="56"/>
  <c r="D54" s="1"/>
  <c r="E54" s="1"/>
  <c r="C14" i="26"/>
  <c r="E14" s="1"/>
  <c r="D14" s="1"/>
  <c r="K44" i="27"/>
  <c r="K45" s="1"/>
  <c r="B47" i="44"/>
  <c r="D47" s="1"/>
  <c r="E47" s="1"/>
  <c r="C10" i="26"/>
  <c r="E10" s="1"/>
  <c r="D10" s="1"/>
  <c r="G44" i="27"/>
  <c r="G45" s="1"/>
  <c r="B43" i="38"/>
  <c r="D43" s="1"/>
  <c r="E43" s="1"/>
  <c r="B46" i="36"/>
  <c r="D46" s="1"/>
  <c r="E46" s="1"/>
  <c r="B44"/>
  <c r="D44" s="1"/>
  <c r="E44" s="1"/>
  <c r="B46" i="34"/>
  <c r="D46" s="1"/>
  <c r="E46" s="1"/>
  <c r="B47" i="30"/>
  <c r="D47" s="1"/>
  <c r="E47" s="1"/>
  <c r="B43"/>
  <c r="D43" s="1"/>
  <c r="E43" s="1"/>
  <c r="B47" i="50"/>
  <c r="D47" s="1"/>
  <c r="E47" s="1"/>
  <c r="B44"/>
  <c r="D44" s="1"/>
  <c r="E44" s="1"/>
  <c r="B43" i="44"/>
  <c r="D43" s="1"/>
  <c r="E43" s="1"/>
  <c r="B45" i="42"/>
  <c r="D45" s="1"/>
  <c r="E45" s="1"/>
  <c r="B45" i="40"/>
  <c r="D45" s="1"/>
  <c r="E45" s="1"/>
  <c r="B47" i="38"/>
  <c r="D47" s="1"/>
  <c r="E47" s="1"/>
  <c r="B44"/>
  <c r="D44" s="1"/>
  <c r="E44" s="1"/>
  <c r="B42" i="36"/>
  <c r="F48"/>
  <c r="R44" i="27"/>
  <c r="R45" s="1"/>
  <c r="C21" i="26"/>
  <c r="E21" s="1"/>
  <c r="D21" s="1"/>
  <c r="B44" i="64"/>
  <c r="D44" s="1"/>
  <c r="E44" s="1"/>
  <c r="B42"/>
  <c r="D42" s="1"/>
  <c r="F48"/>
  <c r="T44" i="27"/>
  <c r="T45" s="1"/>
  <c r="C23" i="26"/>
  <c r="E23" s="1"/>
  <c r="D23" s="1"/>
  <c r="B46" i="69"/>
  <c r="D46" s="1"/>
  <c r="E46" s="1"/>
  <c r="B42"/>
  <c r="F48"/>
  <c r="N44" i="27"/>
  <c r="N45" s="1"/>
  <c r="C17" i="26"/>
  <c r="E17" s="1"/>
  <c r="D17" s="1"/>
  <c r="B46" i="56"/>
  <c r="D46" s="1"/>
  <c r="E46" s="1"/>
  <c r="B47" i="58"/>
  <c r="D47" s="1"/>
  <c r="E47" s="1"/>
  <c r="B46" i="60"/>
  <c r="D46" s="1"/>
  <c r="E46" s="1"/>
  <c r="B43"/>
  <c r="F48"/>
  <c r="D43" i="62"/>
  <c r="E43" s="1"/>
  <c r="B43"/>
  <c r="B45" i="64"/>
  <c r="D45" s="1"/>
  <c r="E45" s="1"/>
  <c r="B45" i="67"/>
  <c r="D45" s="1"/>
  <c r="E45" s="1"/>
  <c r="B44" i="69"/>
  <c r="D44" s="1"/>
  <c r="E44" s="1"/>
  <c r="D21" i="24"/>
  <c r="E35" i="21"/>
  <c r="B53" i="69"/>
  <c r="B54" i="62"/>
  <c r="D54" s="1"/>
  <c r="E54" s="1"/>
  <c r="B54" i="54"/>
  <c r="D54" s="1"/>
  <c r="E54" s="1"/>
  <c r="B53" i="21"/>
  <c r="D53" s="1"/>
  <c r="B53" i="64"/>
  <c r="D53" s="1"/>
  <c r="F60"/>
  <c r="B53" i="60"/>
  <c r="F60"/>
  <c r="B53" i="56"/>
  <c r="D53" s="1"/>
  <c r="F60"/>
  <c r="B53" i="52"/>
  <c r="F60"/>
  <c r="B53" i="48"/>
  <c r="D53" s="1"/>
  <c r="B53" i="44"/>
  <c r="B53" i="40"/>
  <c r="D53" s="1"/>
  <c r="B53" i="36"/>
  <c r="B54" i="69"/>
  <c r="D54" s="1"/>
  <c r="E54" s="1"/>
  <c r="B54" i="60"/>
  <c r="D54" s="1"/>
  <c r="E54" s="1"/>
  <c r="R10" i="25"/>
  <c r="Q10"/>
  <c r="P10" i="24"/>
  <c r="P24" i="48"/>
  <c r="Q17"/>
  <c r="F54"/>
  <c r="E24"/>
  <c r="P24" i="44"/>
  <c r="Q17"/>
  <c r="F54"/>
  <c r="E24"/>
  <c r="P24" i="40"/>
  <c r="Q17"/>
  <c r="F54"/>
  <c r="E24"/>
  <c r="Q17" i="36"/>
  <c r="P24"/>
  <c r="D12" i="25"/>
  <c r="E12" s="1"/>
  <c r="C13" i="26"/>
  <c r="E13" s="1"/>
  <c r="D13" s="1"/>
  <c r="J44" i="27"/>
  <c r="J45" s="1"/>
  <c r="D44"/>
  <c r="D45" s="1"/>
  <c r="C7" i="26"/>
  <c r="E7" s="1"/>
  <c r="D7" s="1"/>
  <c r="B45" i="30"/>
  <c r="D45" s="1"/>
  <c r="E45" s="1"/>
  <c r="B43" i="21"/>
  <c r="B45" i="50"/>
  <c r="D45" s="1"/>
  <c r="E45" s="1"/>
  <c r="B44" i="44"/>
  <c r="D44" s="1"/>
  <c r="E44" s="1"/>
  <c r="B46" i="42"/>
  <c r="D46" s="1"/>
  <c r="E46" s="1"/>
  <c r="B43"/>
  <c r="F48"/>
  <c r="B47" i="40"/>
  <c r="D47" s="1"/>
  <c r="E47" s="1"/>
  <c r="B43"/>
  <c r="D43" s="1"/>
  <c r="E43" s="1"/>
  <c r="B45" i="38"/>
  <c r="D45" s="1"/>
  <c r="E45" s="1"/>
  <c r="B45" i="21"/>
  <c r="B46" i="50"/>
  <c r="D46" s="1"/>
  <c r="E46" s="1"/>
  <c r="B42"/>
  <c r="D42" s="1"/>
  <c r="F48"/>
  <c r="O44" i="27"/>
  <c r="O45" s="1"/>
  <c r="C18" i="26"/>
  <c r="E18" s="1"/>
  <c r="D18" s="1"/>
  <c r="B44" i="58"/>
  <c r="D44" s="1"/>
  <c r="E44" s="1"/>
  <c r="B42"/>
  <c r="F48"/>
  <c r="M44" i="27"/>
  <c r="M45" s="1"/>
  <c r="C16" i="26"/>
  <c r="E16" s="1"/>
  <c r="D16" s="1"/>
  <c r="B46" i="54"/>
  <c r="D46" s="1"/>
  <c r="E46" s="1"/>
  <c r="B43"/>
  <c r="D43" s="1"/>
  <c r="E43" s="1"/>
  <c r="B47" i="56"/>
  <c r="D47" s="1"/>
  <c r="E47" s="1"/>
  <c r="B45"/>
  <c r="D45" s="1"/>
  <c r="E45" s="1"/>
  <c r="B45" i="58"/>
  <c r="D45" s="1"/>
  <c r="E45" s="1"/>
  <c r="B45" i="60"/>
  <c r="D45" s="1"/>
  <c r="E45" s="1"/>
  <c r="B44" i="62"/>
  <c r="D44" s="1"/>
  <c r="E44" s="1"/>
  <c r="B46" i="64"/>
  <c r="D46" s="1"/>
  <c r="E46" s="1"/>
  <c r="B46" i="67"/>
  <c r="D46" s="1"/>
  <c r="E46" s="1"/>
  <c r="B45" i="69"/>
  <c r="D45" s="1"/>
  <c r="E45" s="1"/>
  <c r="J12" i="21"/>
  <c r="J5" i="24"/>
  <c r="K5" i="21"/>
  <c r="D19" i="24"/>
  <c r="D37" i="62"/>
  <c r="E37" s="1"/>
  <c r="D37" i="46"/>
  <c r="E37" s="1"/>
  <c r="C20" i="24"/>
  <c r="F22"/>
  <c r="C22"/>
  <c r="B55" i="69"/>
  <c r="D55" s="1"/>
  <c r="E55" s="1"/>
  <c r="B55" i="60"/>
  <c r="D55" s="1"/>
  <c r="E55" s="1"/>
  <c r="B55" i="52"/>
  <c r="D55" s="1"/>
  <c r="E55" s="1"/>
  <c r="B55" i="44"/>
  <c r="D55" s="1"/>
  <c r="E55" s="1"/>
  <c r="B55" i="36"/>
  <c r="D55" s="1"/>
  <c r="E55" s="1"/>
  <c r="B56" i="69"/>
  <c r="D56" s="1"/>
  <c r="E56" s="1"/>
  <c r="B56" i="64"/>
  <c r="D56" s="1"/>
  <c r="E56" s="1"/>
  <c r="B56" i="60"/>
  <c r="D56" s="1"/>
  <c r="E56" s="1"/>
  <c r="B56" i="56"/>
  <c r="D56" s="1"/>
  <c r="E56" s="1"/>
  <c r="B56" i="52"/>
  <c r="D56" s="1"/>
  <c r="E56" s="1"/>
  <c r="B56" i="48"/>
  <c r="D56" s="1"/>
  <c r="E56" s="1"/>
  <c r="B56" i="44"/>
  <c r="D56" s="1"/>
  <c r="E56" s="1"/>
  <c r="B56" i="40"/>
  <c r="D56" s="1"/>
  <c r="E56" s="1"/>
  <c r="B56" i="36"/>
  <c r="D56" s="1"/>
  <c r="E56" s="1"/>
  <c r="B57" i="69"/>
  <c r="B57" i="44"/>
  <c r="B57" i="36"/>
  <c r="B47" i="48"/>
  <c r="D47" s="1"/>
  <c r="E47" s="1"/>
  <c r="B45"/>
  <c r="D45" s="1"/>
  <c r="E45" s="1"/>
  <c r="B42"/>
  <c r="D42" s="1"/>
  <c r="F48"/>
  <c r="B55" i="67"/>
  <c r="D55" s="1"/>
  <c r="E55" s="1"/>
  <c r="B55" i="58"/>
  <c r="D55" s="1"/>
  <c r="E55" s="1"/>
  <c r="B55" i="50"/>
  <c r="D55" s="1"/>
  <c r="E55" s="1"/>
  <c r="B55" i="42"/>
  <c r="D55" s="1"/>
  <c r="E55" s="1"/>
  <c r="B55" i="34"/>
  <c r="D55" s="1"/>
  <c r="E55" s="1"/>
  <c r="B57" i="42"/>
  <c r="B57" i="34"/>
  <c r="D57" s="1"/>
  <c r="E57" s="1"/>
  <c r="B43" i="48"/>
  <c r="D43" s="1"/>
  <c r="E43" s="1"/>
  <c r="B46" i="46"/>
  <c r="D46" s="1"/>
  <c r="E46" s="1"/>
  <c r="B43"/>
  <c r="D43" s="1"/>
  <c r="E43" s="1"/>
  <c r="B46" i="44"/>
  <c r="D46" s="1"/>
  <c r="E46" s="1"/>
  <c r="B47" i="42"/>
  <c r="D47" s="1"/>
  <c r="E47" s="1"/>
  <c r="B46" i="40"/>
  <c r="D46" s="1"/>
  <c r="E46" s="1"/>
  <c r="B42"/>
  <c r="F48"/>
  <c r="C8" i="26"/>
  <c r="E8" s="1"/>
  <c r="D8" s="1"/>
  <c r="E44" i="27"/>
  <c r="E45" s="1"/>
  <c r="B43" i="34"/>
  <c r="D43" s="1"/>
  <c r="E43" s="1"/>
  <c r="B44" i="30"/>
  <c r="D44" s="1"/>
  <c r="E44" s="1"/>
  <c r="B47" i="21"/>
  <c r="B44"/>
  <c r="D44" s="1"/>
  <c r="B43" i="50"/>
  <c r="D43" s="1"/>
  <c r="E43" s="1"/>
  <c r="B47" i="52"/>
  <c r="D47" s="1"/>
  <c r="E47" s="1"/>
  <c r="B44" i="54"/>
  <c r="D44" s="1"/>
  <c r="E44" s="1"/>
  <c r="B43" i="56"/>
  <c r="D43" s="1"/>
  <c r="E43" s="1"/>
  <c r="B46" i="58"/>
  <c r="D46" s="1"/>
  <c r="E46" s="1"/>
  <c r="B43"/>
  <c r="D43" s="1"/>
  <c r="E43" s="1"/>
  <c r="B47" i="60"/>
  <c r="D47" s="1"/>
  <c r="E47" s="1"/>
  <c r="B46" i="62"/>
  <c r="D46" s="1"/>
  <c r="E46" s="1"/>
  <c r="B42"/>
  <c r="D42" s="1"/>
  <c r="F48"/>
  <c r="S44" i="27"/>
  <c r="S45" s="1"/>
  <c r="C22" i="26"/>
  <c r="E22" s="1"/>
  <c r="D22" s="1"/>
  <c r="B44" i="67"/>
  <c r="D44" s="1"/>
  <c r="E44" s="1"/>
  <c r="B42"/>
  <c r="F48"/>
  <c r="U44" i="27"/>
  <c r="U45" s="1"/>
  <c r="C24" i="26"/>
  <c r="E24" s="1"/>
  <c r="D24" s="1"/>
  <c r="B45" i="52"/>
  <c r="D45" s="1"/>
  <c r="E45" s="1"/>
  <c r="B43"/>
  <c r="D43" s="1"/>
  <c r="E43" s="1"/>
  <c r="B47" i="54"/>
  <c r="D47" s="1"/>
  <c r="E47" s="1"/>
  <c r="B45"/>
  <c r="D45" s="1"/>
  <c r="E45" s="1"/>
  <c r="B42"/>
  <c r="D42" s="1"/>
  <c r="F48"/>
  <c r="E34" i="36"/>
  <c r="D20" i="24"/>
  <c r="Q17" i="50"/>
  <c r="P24"/>
  <c r="F54"/>
  <c r="E24"/>
  <c r="Q17" i="46"/>
  <c r="P24"/>
  <c r="F54"/>
  <c r="E24"/>
  <c r="P24" i="42"/>
  <c r="Q17"/>
  <c r="F54"/>
  <c r="E24"/>
  <c r="P24" i="38"/>
  <c r="Q17"/>
  <c r="F54"/>
  <c r="E24"/>
  <c r="F54" i="36"/>
  <c r="E24"/>
  <c r="B54" i="21"/>
  <c r="B55" i="64"/>
  <c r="D55" s="1"/>
  <c r="E55" s="1"/>
  <c r="B55" i="56"/>
  <c r="D55" s="1"/>
  <c r="E55" s="1"/>
  <c r="B55" i="48"/>
  <c r="D55" s="1"/>
  <c r="E55" s="1"/>
  <c r="B55" i="40"/>
  <c r="D55" s="1"/>
  <c r="E55" s="1"/>
  <c r="B56" i="67"/>
  <c r="D56" s="1"/>
  <c r="E56" s="1"/>
  <c r="B56" i="62"/>
  <c r="D56" s="1"/>
  <c r="E56" s="1"/>
  <c r="B56" i="58"/>
  <c r="D56" s="1"/>
  <c r="E56" s="1"/>
  <c r="B56" i="54"/>
  <c r="D56" s="1"/>
  <c r="E56" s="1"/>
  <c r="B56" i="50"/>
  <c r="D56" s="1"/>
  <c r="E56" s="1"/>
  <c r="B56" i="46"/>
  <c r="D56" s="1"/>
  <c r="E56" s="1"/>
  <c r="B56" i="42"/>
  <c r="D56" s="1"/>
  <c r="E56" s="1"/>
  <c r="B56" i="38"/>
  <c r="D56" s="1"/>
  <c r="E56" s="1"/>
  <c r="B56" i="34"/>
  <c r="B56" i="21"/>
  <c r="B57" i="40"/>
  <c r="B46" i="48"/>
  <c r="D46" s="1"/>
  <c r="E46" s="1"/>
  <c r="B44"/>
  <c r="D44" s="1"/>
  <c r="E44" s="1"/>
  <c r="B45" i="46"/>
  <c r="D45" s="1"/>
  <c r="E45" s="1"/>
  <c r="Q23" i="34"/>
  <c r="P24"/>
  <c r="E24"/>
  <c r="B55" i="62"/>
  <c r="D55" s="1"/>
  <c r="E55" s="1"/>
  <c r="B55" i="54"/>
  <c r="D55" s="1"/>
  <c r="E55" s="1"/>
  <c r="B55" i="46"/>
  <c r="D55" s="1"/>
  <c r="E55" s="1"/>
  <c r="B55" i="38"/>
  <c r="D55" s="1"/>
  <c r="E55" s="1"/>
  <c r="B55" i="21"/>
  <c r="B57" i="38"/>
  <c r="B57" i="21"/>
  <c r="B47" i="46"/>
  <c r="D47" s="1"/>
  <c r="E47" s="1"/>
  <c r="B44"/>
  <c r="D44" s="1"/>
  <c r="E44" s="1"/>
  <c r="B42"/>
  <c r="F48"/>
  <c r="B44" i="42"/>
  <c r="D44" s="1"/>
  <c r="E44" s="1"/>
  <c r="B44" i="40"/>
  <c r="D44" s="1"/>
  <c r="E44" s="1"/>
  <c r="B46" i="38"/>
  <c r="D46" s="1"/>
  <c r="E46" s="1"/>
  <c r="B47" i="36"/>
  <c r="D47" s="1"/>
  <c r="E47" s="1"/>
  <c r="B45"/>
  <c r="D45" s="1"/>
  <c r="E45" s="1"/>
  <c r="B43"/>
  <c r="D43" s="1"/>
  <c r="E43" s="1"/>
  <c r="B42" i="34"/>
  <c r="D42" s="1"/>
  <c r="F48"/>
  <c r="B44"/>
  <c r="D44" s="1"/>
  <c r="E44" s="1"/>
  <c r="B46" i="30"/>
  <c r="D46" s="1"/>
  <c r="E46" s="1"/>
  <c r="L44" i="27"/>
  <c r="L45" s="1"/>
  <c r="C15" i="26"/>
  <c r="E15" s="1"/>
  <c r="D15" s="1"/>
  <c r="B44" i="56"/>
  <c r="D44" s="1"/>
  <c r="E44" s="1"/>
  <c r="B42"/>
  <c r="F48"/>
  <c r="P44" i="27"/>
  <c r="P45" s="1"/>
  <c r="C19" i="26"/>
  <c r="E19" s="1"/>
  <c r="D19" s="1"/>
  <c r="B44" i="60"/>
  <c r="D44" s="1"/>
  <c r="E44" s="1"/>
  <c r="B47" i="62"/>
  <c r="D47" s="1"/>
  <c r="E47" s="1"/>
  <c r="B45"/>
  <c r="D45" s="1"/>
  <c r="E45" s="1"/>
  <c r="B47" i="64"/>
  <c r="D47" s="1"/>
  <c r="E47" s="1"/>
  <c r="B43"/>
  <c r="D43" s="1"/>
  <c r="E43" s="1"/>
  <c r="B47" i="67"/>
  <c r="D47" s="1"/>
  <c r="E47" s="1"/>
  <c r="B43"/>
  <c r="D43" s="1"/>
  <c r="E43" s="1"/>
  <c r="B47" i="69"/>
  <c r="D47" s="1"/>
  <c r="E47" s="1"/>
  <c r="B43"/>
  <c r="D43" s="1"/>
  <c r="E43" s="1"/>
  <c r="B12" i="21"/>
  <c r="N5"/>
  <c r="B5" i="24"/>
  <c r="B44" i="52"/>
  <c r="D44" s="1"/>
  <c r="E44" s="1"/>
  <c r="B42"/>
  <c r="F48"/>
  <c r="D37" i="60"/>
  <c r="E37" s="1"/>
  <c r="D37" i="52"/>
  <c r="E37" s="1"/>
  <c r="B31" i="44" l="1"/>
  <c r="B37" s="1"/>
  <c r="C37" s="1"/>
  <c r="F37"/>
  <c r="C6"/>
  <c r="F42"/>
  <c r="N12"/>
  <c r="C12"/>
  <c r="R6" i="25"/>
  <c r="D31" i="54"/>
  <c r="B23" i="25"/>
  <c r="Q18" i="50"/>
  <c r="Q24" s="1"/>
  <c r="M24"/>
  <c r="K24"/>
  <c r="I24"/>
  <c r="K24" i="48"/>
  <c r="Q18"/>
  <c r="Q24" s="1"/>
  <c r="M24"/>
  <c r="I24"/>
  <c r="M24" i="46"/>
  <c r="Q18"/>
  <c r="Q24" s="1"/>
  <c r="K24"/>
  <c r="I24"/>
  <c r="Q18" i="44"/>
  <c r="M24"/>
  <c r="K24"/>
  <c r="I24"/>
  <c r="Q24"/>
  <c r="M24" i="42"/>
  <c r="Q18"/>
  <c r="Q24" s="1"/>
  <c r="K24"/>
  <c r="I24"/>
  <c r="Q18" i="40"/>
  <c r="I24"/>
  <c r="M24"/>
  <c r="K24"/>
  <c r="Q24"/>
  <c r="M24" i="38"/>
  <c r="K24"/>
  <c r="I24"/>
  <c r="Q18"/>
  <c r="Q24" s="1"/>
  <c r="M24" i="36"/>
  <c r="I24"/>
  <c r="Q18"/>
  <c r="Q24" s="1"/>
  <c r="K24"/>
  <c r="M24" i="34"/>
  <c r="K24"/>
  <c r="I24"/>
  <c r="Q18"/>
  <c r="Q24" s="1"/>
  <c r="D56"/>
  <c r="E31" i="54"/>
  <c r="D37"/>
  <c r="E37" s="1"/>
  <c r="N12" i="38"/>
  <c r="F42"/>
  <c r="C6"/>
  <c r="F31"/>
  <c r="O6"/>
  <c r="O12" s="1"/>
  <c r="F31" i="30"/>
  <c r="O6"/>
  <c r="O12" s="1"/>
  <c r="N12"/>
  <c r="C12"/>
  <c r="F42"/>
  <c r="K7" i="25"/>
  <c r="K6"/>
  <c r="B22"/>
  <c r="D57" i="44"/>
  <c r="D57" i="42"/>
  <c r="D57" i="40"/>
  <c r="D57" i="38"/>
  <c r="B32" i="67"/>
  <c r="F37"/>
  <c r="D32"/>
  <c r="O12" i="69"/>
  <c r="K5" i="25"/>
  <c r="K9"/>
  <c r="E59" i="69"/>
  <c r="D23" i="25"/>
  <c r="E58" i="69"/>
  <c r="D22" i="25"/>
  <c r="D57" i="69"/>
  <c r="B21" i="25"/>
  <c r="B60" i="69"/>
  <c r="B19" i="25"/>
  <c r="D57" i="36"/>
  <c r="D60" i="30"/>
  <c r="E60" s="1"/>
  <c r="E53"/>
  <c r="M24" i="21"/>
  <c r="Q19"/>
  <c r="C5"/>
  <c r="C6"/>
  <c r="B60"/>
  <c r="C60" s="1"/>
  <c r="Q18"/>
  <c r="O24"/>
  <c r="Q17"/>
  <c r="K24"/>
  <c r="B48" i="56"/>
  <c r="C48" s="1"/>
  <c r="D42"/>
  <c r="E42" s="1"/>
  <c r="B48" i="52"/>
  <c r="C48" s="1"/>
  <c r="B48" i="46"/>
  <c r="C48" s="1"/>
  <c r="B20" i="25"/>
  <c r="D57" i="21"/>
  <c r="D55"/>
  <c r="E55" s="1"/>
  <c r="N5" i="24"/>
  <c r="B12"/>
  <c r="C7" s="1"/>
  <c r="D48" i="34"/>
  <c r="E48" s="1"/>
  <c r="E42"/>
  <c r="B54"/>
  <c r="D54" s="1"/>
  <c r="B54" i="36"/>
  <c r="D54" s="1"/>
  <c r="E54" s="1"/>
  <c r="B54" i="38"/>
  <c r="D54" s="1"/>
  <c r="E54" s="1"/>
  <c r="B54" i="42"/>
  <c r="D54" s="1"/>
  <c r="B54" i="46"/>
  <c r="D54" s="1"/>
  <c r="E54" s="1"/>
  <c r="B54" i="50"/>
  <c r="D54" s="1"/>
  <c r="E42" i="54"/>
  <c r="D48"/>
  <c r="E48" s="1"/>
  <c r="E42" i="62"/>
  <c r="D48"/>
  <c r="E48" s="1"/>
  <c r="L18" i="24"/>
  <c r="M18" s="1"/>
  <c r="E44" i="21"/>
  <c r="R7" i="25"/>
  <c r="P7" i="24"/>
  <c r="D48" i="48"/>
  <c r="E48" s="1"/>
  <c r="E42"/>
  <c r="E19" i="24"/>
  <c r="F19"/>
  <c r="J12"/>
  <c r="K12" s="1"/>
  <c r="K5"/>
  <c r="E42" i="50"/>
  <c r="D48"/>
  <c r="E48" s="1"/>
  <c r="R11" i="25"/>
  <c r="P11" i="24"/>
  <c r="Q11" i="25"/>
  <c r="E53" i="40"/>
  <c r="E53" i="48"/>
  <c r="D60" i="56"/>
  <c r="E60" s="1"/>
  <c r="E53"/>
  <c r="E53" i="64"/>
  <c r="D60"/>
  <c r="E60" s="1"/>
  <c r="E53" i="21"/>
  <c r="E21" i="24"/>
  <c r="F21"/>
  <c r="E42" i="64"/>
  <c r="D48"/>
  <c r="E48" s="1"/>
  <c r="E53" i="34"/>
  <c r="E53" i="42"/>
  <c r="E53" i="50"/>
  <c r="E53" i="58"/>
  <c r="D60"/>
  <c r="E60" s="1"/>
  <c r="E53" i="67"/>
  <c r="D60"/>
  <c r="E60" s="1"/>
  <c r="B48"/>
  <c r="C48" s="1"/>
  <c r="J21" i="24"/>
  <c r="B48" i="40"/>
  <c r="C48" s="1"/>
  <c r="B48" i="58"/>
  <c r="C48" s="1"/>
  <c r="J19" i="24"/>
  <c r="B48" i="42"/>
  <c r="C48" s="1"/>
  <c r="J17" i="24"/>
  <c r="B60" i="52"/>
  <c r="C60" s="1"/>
  <c r="B60" i="60"/>
  <c r="C60" s="1"/>
  <c r="C60" i="69"/>
  <c r="B48" i="60"/>
  <c r="C48" s="1"/>
  <c r="B48" i="69"/>
  <c r="C48" s="1"/>
  <c r="B48" i="36"/>
  <c r="C48" s="1"/>
  <c r="F60" i="46"/>
  <c r="B60"/>
  <c r="C60" s="1"/>
  <c r="B60" i="54"/>
  <c r="C60" s="1"/>
  <c r="B60" i="62"/>
  <c r="C60" s="1"/>
  <c r="N12" i="21"/>
  <c r="O6" s="1"/>
  <c r="F42"/>
  <c r="C12"/>
  <c r="E57"/>
  <c r="O5"/>
  <c r="O12" s="1"/>
  <c r="C19" i="25"/>
  <c r="R9"/>
  <c r="P9" i="24"/>
  <c r="F46" i="21"/>
  <c r="K12"/>
  <c r="R5" i="25"/>
  <c r="P12"/>
  <c r="B54" i="40"/>
  <c r="B60" s="1"/>
  <c r="C60" s="1"/>
  <c r="B54" i="44"/>
  <c r="B54" i="48"/>
  <c r="D54" s="1"/>
  <c r="B17" i="25"/>
  <c r="D42" i="52"/>
  <c r="B48" i="34"/>
  <c r="C48" s="1"/>
  <c r="D42" i="46"/>
  <c r="D56" i="21"/>
  <c r="D54"/>
  <c r="B48" i="54"/>
  <c r="C48" s="1"/>
  <c r="D42" i="67"/>
  <c r="B48" i="62"/>
  <c r="C48" s="1"/>
  <c r="J18" i="24"/>
  <c r="D47" i="21"/>
  <c r="D42" i="40"/>
  <c r="B48" i="48"/>
  <c r="C48" s="1"/>
  <c r="F20" i="24"/>
  <c r="E20" s="1"/>
  <c r="D42" i="58"/>
  <c r="B48" i="50"/>
  <c r="C48" s="1"/>
  <c r="D45" i="21"/>
  <c r="D43" i="42"/>
  <c r="D43" i="21"/>
  <c r="D53" i="36"/>
  <c r="D53" i="44"/>
  <c r="F60" i="48"/>
  <c r="B60"/>
  <c r="C60" s="1"/>
  <c r="D53" i="52"/>
  <c r="B60" i="56"/>
  <c r="C60" s="1"/>
  <c r="D53" i="60"/>
  <c r="B60" i="64"/>
  <c r="C60" s="1"/>
  <c r="D53" i="69"/>
  <c r="D43" i="60"/>
  <c r="D42" i="69"/>
  <c r="B48" i="64"/>
  <c r="C48" s="1"/>
  <c r="D42" i="36"/>
  <c r="D53" i="38"/>
  <c r="D53" i="46"/>
  <c r="F60" i="50"/>
  <c r="B60"/>
  <c r="C60" s="1"/>
  <c r="D53" i="54"/>
  <c r="B60" i="58"/>
  <c r="C60" s="1"/>
  <c r="D53" i="62"/>
  <c r="B60" i="67"/>
  <c r="C60" s="1"/>
  <c r="F48" i="44" l="1"/>
  <c r="B42"/>
  <c r="O6"/>
  <c r="O12" s="1"/>
  <c r="I44" i="27"/>
  <c r="I45" s="1"/>
  <c r="C12" i="26"/>
  <c r="E12" s="1"/>
  <c r="D12" s="1"/>
  <c r="D31" i="44"/>
  <c r="B60" i="38"/>
  <c r="C60" s="1"/>
  <c r="B60" i="36"/>
  <c r="C60" s="1"/>
  <c r="B60" i="42"/>
  <c r="C60" s="1"/>
  <c r="B60" i="44"/>
  <c r="C60" s="1"/>
  <c r="B60" i="34"/>
  <c r="C60" s="1"/>
  <c r="F23" i="25"/>
  <c r="C23" s="1"/>
  <c r="D19"/>
  <c r="E19" s="1"/>
  <c r="E56" i="34"/>
  <c r="D60"/>
  <c r="B31" i="38"/>
  <c r="B37" s="1"/>
  <c r="C37" s="1"/>
  <c r="F37"/>
  <c r="F48"/>
  <c r="B42"/>
  <c r="C9" i="26"/>
  <c r="E9" s="1"/>
  <c r="D9" s="1"/>
  <c r="F44" i="27"/>
  <c r="F45" s="1"/>
  <c r="C12" i="38"/>
  <c r="F48" i="30"/>
  <c r="B42"/>
  <c r="C44" i="27"/>
  <c r="C45" s="1"/>
  <c r="C6" i="26"/>
  <c r="E6" s="1"/>
  <c r="D6" s="1"/>
  <c r="B31" i="30"/>
  <c r="F37"/>
  <c r="D31"/>
  <c r="O12" i="25"/>
  <c r="I12"/>
  <c r="E57" i="44"/>
  <c r="E57" i="42"/>
  <c r="D60"/>
  <c r="E57" i="40"/>
  <c r="E57" i="38"/>
  <c r="D60"/>
  <c r="Q7" i="25"/>
  <c r="E32" i="67"/>
  <c r="D18" i="24"/>
  <c r="D37" i="67"/>
  <c r="E37" s="1"/>
  <c r="B18" i="24"/>
  <c r="B37" i="67"/>
  <c r="C37" s="1"/>
  <c r="Q9" i="25"/>
  <c r="E57" i="69"/>
  <c r="D60"/>
  <c r="D21" i="25"/>
  <c r="F22"/>
  <c r="E22" s="1"/>
  <c r="Q6"/>
  <c r="M12"/>
  <c r="D48" i="56"/>
  <c r="E48" s="1"/>
  <c r="E57" i="36"/>
  <c r="D60"/>
  <c r="C5" i="24"/>
  <c r="C6"/>
  <c r="E54" i="50"/>
  <c r="D60"/>
  <c r="E60" s="1"/>
  <c r="E54" i="42"/>
  <c r="E60"/>
  <c r="Q5" i="25"/>
  <c r="Q24" i="21"/>
  <c r="D60"/>
  <c r="E60" s="1"/>
  <c r="E54" i="34"/>
  <c r="E60"/>
  <c r="B18" i="25"/>
  <c r="K12"/>
  <c r="E54" i="48"/>
  <c r="D60"/>
  <c r="E60" s="1"/>
  <c r="E53" i="62"/>
  <c r="D60"/>
  <c r="E60" s="1"/>
  <c r="E60" i="38"/>
  <c r="E53"/>
  <c r="D60" i="46"/>
  <c r="E60" s="1"/>
  <c r="E53"/>
  <c r="D48" i="36"/>
  <c r="E48" s="1"/>
  <c r="E42"/>
  <c r="E42" i="69"/>
  <c r="D48"/>
  <c r="E48" s="1"/>
  <c r="E53"/>
  <c r="E60"/>
  <c r="E53" i="60"/>
  <c r="D60"/>
  <c r="E60" s="1"/>
  <c r="E53" i="52"/>
  <c r="D60"/>
  <c r="E60" s="1"/>
  <c r="E60" i="36"/>
  <c r="E53"/>
  <c r="D48" i="42"/>
  <c r="E48" s="1"/>
  <c r="E43"/>
  <c r="L19" i="24"/>
  <c r="M19" s="1"/>
  <c r="E45" i="21"/>
  <c r="E42" i="58"/>
  <c r="D48"/>
  <c r="E48" s="1"/>
  <c r="L21" i="24"/>
  <c r="E47" i="21"/>
  <c r="D20" i="25"/>
  <c r="F20" s="1"/>
  <c r="C20" s="1"/>
  <c r="E56" i="21"/>
  <c r="E42" i="52"/>
  <c r="D48"/>
  <c r="E48" s="1"/>
  <c r="C17" i="25"/>
  <c r="B30" i="21"/>
  <c r="F37"/>
  <c r="B42"/>
  <c r="F48"/>
  <c r="K17" i="24"/>
  <c r="K21"/>
  <c r="P5"/>
  <c r="D54" i="44"/>
  <c r="E54" s="1"/>
  <c r="D54" i="40"/>
  <c r="D60" s="1"/>
  <c r="D60" i="54"/>
  <c r="E60" s="1"/>
  <c r="E53"/>
  <c r="D48" i="60"/>
  <c r="E48" s="1"/>
  <c r="E43"/>
  <c r="E53" i="44"/>
  <c r="L17" i="24"/>
  <c r="M17" s="1"/>
  <c r="E43" i="21"/>
  <c r="D48" i="40"/>
  <c r="E48" s="1"/>
  <c r="E42"/>
  <c r="N18" i="24"/>
  <c r="K18"/>
  <c r="E42" i="67"/>
  <c r="D48"/>
  <c r="E48" s="1"/>
  <c r="E54" i="21"/>
  <c r="D48" i="46"/>
  <c r="E48" s="1"/>
  <c r="E42"/>
  <c r="B46" i="21"/>
  <c r="J20" i="24" s="1"/>
  <c r="B44" i="27"/>
  <c r="C5" i="26"/>
  <c r="L5" s="1"/>
  <c r="K19" i="24"/>
  <c r="N12"/>
  <c r="O7" s="1"/>
  <c r="D17" i="25"/>
  <c r="F17" s="1"/>
  <c r="E31" i="44" l="1"/>
  <c r="D37"/>
  <c r="E37" s="1"/>
  <c r="B48"/>
  <c r="C48" s="1"/>
  <c r="D42"/>
  <c r="B45" i="27"/>
  <c r="B24"/>
  <c r="E23" i="25"/>
  <c r="D60" i="44"/>
  <c r="C22" i="25"/>
  <c r="F19"/>
  <c r="C18"/>
  <c r="B48" i="38"/>
  <c r="C48" s="1"/>
  <c r="D42"/>
  <c r="D31"/>
  <c r="D37" i="30"/>
  <c r="E37" s="1"/>
  <c r="E31"/>
  <c r="D17" i="24"/>
  <c r="B37" i="30"/>
  <c r="C37" s="1"/>
  <c r="B17" i="24"/>
  <c r="D42" i="30"/>
  <c r="B48"/>
  <c r="C48" s="1"/>
  <c r="C18" i="24"/>
  <c r="F18"/>
  <c r="E18" s="1"/>
  <c r="C12"/>
  <c r="M12"/>
  <c r="O9"/>
  <c r="Q12" i="25"/>
  <c r="F21"/>
  <c r="N19" i="24"/>
  <c r="E60" i="44"/>
  <c r="D18" i="25"/>
  <c r="E18" s="1"/>
  <c r="P12" i="24"/>
  <c r="O6"/>
  <c r="O5"/>
  <c r="B24" i="25"/>
  <c r="K20" i="24"/>
  <c r="J16"/>
  <c r="B48" i="21"/>
  <c r="C48" s="1"/>
  <c r="B16" i="24"/>
  <c r="B37" i="21"/>
  <c r="C37" s="1"/>
  <c r="E20" i="25"/>
  <c r="E17"/>
  <c r="E54" i="40"/>
  <c r="E60"/>
  <c r="E5" i="26"/>
  <c r="C25"/>
  <c r="H26" s="1"/>
  <c r="L26" s="1"/>
  <c r="D46" i="21"/>
  <c r="R12" i="25"/>
  <c r="N21" i="24"/>
  <c r="M21" s="1"/>
  <c r="N17"/>
  <c r="D42" i="21"/>
  <c r="D30"/>
  <c r="E42" i="44" l="1"/>
  <c r="D48"/>
  <c r="E48" s="1"/>
  <c r="E21" i="25"/>
  <c r="C21"/>
  <c r="F18"/>
  <c r="E31" i="38"/>
  <c r="D37"/>
  <c r="E37" s="1"/>
  <c r="D48"/>
  <c r="E48" s="1"/>
  <c r="E42"/>
  <c r="F17" i="24"/>
  <c r="C17" s="1"/>
  <c r="E42" i="30"/>
  <c r="D48"/>
  <c r="E48" s="1"/>
  <c r="D24" i="25"/>
  <c r="F24"/>
  <c r="O12" i="24"/>
  <c r="C24" i="25"/>
  <c r="D16" i="24"/>
  <c r="D37" i="21"/>
  <c r="E37" s="1"/>
  <c r="E30"/>
  <c r="C26" i="26"/>
  <c r="C35" i="22"/>
  <c r="L16" i="24"/>
  <c r="N16" s="1"/>
  <c r="K16" s="1"/>
  <c r="D48" i="21"/>
  <c r="E48" s="1"/>
  <c r="E42"/>
  <c r="L20" i="24"/>
  <c r="E46" i="21"/>
  <c r="E25" i="26"/>
  <c r="D5"/>
  <c r="D25" s="1"/>
  <c r="F16" i="24"/>
  <c r="B23"/>
  <c r="C16"/>
  <c r="J22"/>
  <c r="E17" l="1"/>
  <c r="F23"/>
  <c r="C23" s="1"/>
  <c r="E24" i="25"/>
  <c r="M20" i="24"/>
  <c r="N20"/>
  <c r="D23"/>
  <c r="E23" s="1"/>
  <c r="E16"/>
  <c r="D26" i="26"/>
  <c r="F25"/>
  <c r="F35" i="22"/>
  <c r="H35" s="1"/>
  <c r="M16" i="24"/>
  <c r="L22"/>
  <c r="N22"/>
  <c r="K22" s="1"/>
  <c r="M22" l="1"/>
</calcChain>
</file>

<file path=xl/sharedStrings.xml><?xml version="1.0" encoding="utf-8"?>
<sst xmlns="http://schemas.openxmlformats.org/spreadsheetml/2006/main" count="8898" uniqueCount="193">
  <si>
    <t>%</t>
  </si>
  <si>
    <t>TOTAL</t>
  </si>
  <si>
    <t>ACTIVIDAD 1</t>
  </si>
  <si>
    <t>ACTIVIDAD 2</t>
  </si>
  <si>
    <t>ACTIVIDAD 3</t>
  </si>
  <si>
    <t>ACTIVIDAD 4</t>
  </si>
  <si>
    <t>1. Infraestructuras</t>
  </si>
  <si>
    <t>3.  Prestaciones de servicios</t>
  </si>
  <si>
    <t>6. Viajes y Alojamiento</t>
  </si>
  <si>
    <t>4.  Gastos de personal</t>
  </si>
  <si>
    <t>7.  Promoción y Difusión</t>
  </si>
  <si>
    <t>5.  Gastos generales</t>
  </si>
  <si>
    <t>ACTIVIDAD 5</t>
  </si>
  <si>
    <t>ACTIVIDAD 6</t>
  </si>
  <si>
    <t xml:space="preserve"> 2. Adquisición de materiales</t>
  </si>
  <si>
    <t>NOMBRE DEL PROYECTO</t>
  </si>
  <si>
    <t>BENEFICIARIOS</t>
  </si>
  <si>
    <t>BP</t>
  </si>
  <si>
    <t>B2</t>
  </si>
  <si>
    <t>B3</t>
  </si>
  <si>
    <t>B4</t>
  </si>
  <si>
    <t>B5</t>
  </si>
  <si>
    <t>B6</t>
  </si>
  <si>
    <t>B7</t>
  </si>
  <si>
    <t>B8</t>
  </si>
  <si>
    <t>B9</t>
  </si>
  <si>
    <t>ACTIVIDADES</t>
  </si>
  <si>
    <t>A1</t>
  </si>
  <si>
    <t>A2</t>
  </si>
  <si>
    <t>A3</t>
  </si>
  <si>
    <t>A4</t>
  </si>
  <si>
    <t>A5</t>
  </si>
  <si>
    <t>A6</t>
  </si>
  <si>
    <t>Gestión y Coordinación</t>
  </si>
  <si>
    <t>Comunicación</t>
  </si>
  <si>
    <t>ACRÓNIMO</t>
  </si>
  <si>
    <t>BENEFICIARIO PRINCIPAL</t>
  </si>
  <si>
    <t xml:space="preserve"> ANUALIDAD 2009</t>
  </si>
  <si>
    <t xml:space="preserve"> ANUALIDAD 2010</t>
  </si>
  <si>
    <t xml:space="preserve"> ANUALIDAD 2011</t>
  </si>
  <si>
    <t xml:space="preserve"> ANUALIDAD 2012</t>
  </si>
  <si>
    <t>Cantidad</t>
  </si>
  <si>
    <t>Coste total</t>
  </si>
  <si>
    <t>Tipo de unidad</t>
  </si>
  <si>
    <t>Descripción del Gasto</t>
  </si>
  <si>
    <t>A Coruña</t>
  </si>
  <si>
    <t>Ourense</t>
  </si>
  <si>
    <t>TOTAL ACTIVIDAD 1</t>
  </si>
  <si>
    <t>COSTE TOTAL PARA EL BENEFICIARIO</t>
  </si>
  <si>
    <t>Coste unidad</t>
  </si>
  <si>
    <t>COSTE TOTAL</t>
  </si>
  <si>
    <t>RESUMEN FINANCIERO</t>
  </si>
  <si>
    <t>FEDER SOLICITADO</t>
  </si>
  <si>
    <t>COSTE TOTAL ELEGIBLE</t>
  </si>
  <si>
    <t>FEDER</t>
  </si>
  <si>
    <t>CONTRAPARTIDA PÚBLICA NACIONAL</t>
  </si>
  <si>
    <t>CENTRAL</t>
  </si>
  <si>
    <t>REGIONAL</t>
  </si>
  <si>
    <t>LOCAL</t>
  </si>
  <si>
    <t>OTROS</t>
  </si>
  <si>
    <t>PARTICIPACIÓN PRIVADA</t>
  </si>
  <si>
    <t>NUT III ÁMBITO BÁSICO</t>
  </si>
  <si>
    <t>Pontevedra</t>
  </si>
  <si>
    <t>Minho-Lima</t>
  </si>
  <si>
    <t>Cavado</t>
  </si>
  <si>
    <t>Zamora</t>
  </si>
  <si>
    <t>Alto Tras-Os-Montes</t>
  </si>
  <si>
    <t>Salamanca</t>
  </si>
  <si>
    <t>Douro</t>
  </si>
  <si>
    <t>Cáceres</t>
  </si>
  <si>
    <t>Beira Interior Norte</t>
  </si>
  <si>
    <t>Badajoz</t>
  </si>
  <si>
    <t>Beira Interior Sul</t>
  </si>
  <si>
    <t>Huelva</t>
  </si>
  <si>
    <t>Alto Alentejo</t>
  </si>
  <si>
    <t>Alentejo Central</t>
  </si>
  <si>
    <t>Baixo Alentejo</t>
  </si>
  <si>
    <t>Algarve</t>
  </si>
  <si>
    <t>Grande Porto</t>
  </si>
  <si>
    <t>Lugo</t>
  </si>
  <si>
    <t>Ave</t>
  </si>
  <si>
    <t>León</t>
  </si>
  <si>
    <t>Tamega</t>
  </si>
  <si>
    <t>Valladolid</t>
  </si>
  <si>
    <t>Dao-Lafoes</t>
  </si>
  <si>
    <t>Ávila</t>
  </si>
  <si>
    <t>Estrela</t>
  </si>
  <si>
    <t>Córdoba</t>
  </si>
  <si>
    <t>C. Beira</t>
  </si>
  <si>
    <t>Sevilla</t>
  </si>
  <si>
    <t>Pinhal Interior Sul</t>
  </si>
  <si>
    <t>Cádiz</t>
  </si>
  <si>
    <t>Alentejo Litoral</t>
  </si>
  <si>
    <t>NUT III ADYACENTES</t>
  </si>
  <si>
    <t>TASA (%)</t>
  </si>
  <si>
    <t>FIRMA DEL BENEFICIARIO PRINCIPAL</t>
  </si>
  <si>
    <t>SELLO DEL BENEFICIARIO PRINCIPAL</t>
  </si>
  <si>
    <t>Nombre y cargo del firmante</t>
  </si>
  <si>
    <t xml:space="preserve">Fecha </t>
  </si>
  <si>
    <t>TOTAL ACTIVIDAD 4</t>
  </si>
  <si>
    <t>TOTAL ACTIVIDAD 2</t>
  </si>
  <si>
    <t>TOTAL ACTIVIDAD 3</t>
  </si>
  <si>
    <t>BENEFICIARIO</t>
  </si>
  <si>
    <t>TASA COFINANCIACIÓN FEDER</t>
  </si>
  <si>
    <t>Ayuda FEDER</t>
  </si>
  <si>
    <t>Nacional</t>
  </si>
  <si>
    <t xml:space="preserve"> ANUALIDAD 2013</t>
  </si>
  <si>
    <t>TOTAL ACTIVIDAD 6: COMUNICACIÓN</t>
  </si>
  <si>
    <t>TOTAL ACTIVIDAD 5: GESTIÓN Y COORDINACIÓN</t>
  </si>
  <si>
    <t>2. COSTE TOTAL DEL PROYECTO POR TIPO DE GASTO</t>
  </si>
  <si>
    <t>3. COSTE TOTAL DEL PROYECTO ANUALIZADO</t>
  </si>
  <si>
    <t>4. FUENTES DE FINANCIACIÓN DEL PROYECTO</t>
  </si>
  <si>
    <t>5. DISTRIBUCIÓN GEOGRÁFICA DE LAS ACCIONES</t>
  </si>
  <si>
    <t>6.1.A. PRESUPUESTO DETALLADO DEL BENEFICIARIO PRINCIPAL</t>
  </si>
  <si>
    <t>6.1.B. RESUMEN FINANCIERO DEL BENEFICIARIO PRINCIPAL</t>
  </si>
  <si>
    <t>BENEFICIARIO 2</t>
  </si>
  <si>
    <t>BENEFICIARIO 3</t>
  </si>
  <si>
    <t>BENEFICIARIO 4</t>
  </si>
  <si>
    <t>BENEFICIARIO 5</t>
  </si>
  <si>
    <t>BENEFICIARIO 6</t>
  </si>
  <si>
    <t>BENEFICIARIO 7</t>
  </si>
  <si>
    <t>BENEFICIARIO 8</t>
  </si>
  <si>
    <t>BENEFICIARIO 9</t>
  </si>
  <si>
    <t>TOTAL BÁSICO</t>
  </si>
  <si>
    <t>TOTAL ADYACENTE</t>
  </si>
  <si>
    <t>DIFERENCIA</t>
  </si>
  <si>
    <t>B10</t>
  </si>
  <si>
    <t>6.2.A. PRESUPUESTO DETALLADO DEL BENEFICIARIO 2</t>
  </si>
  <si>
    <t>6.2.B. RESUMEN FINANCIERO DEL BENEFICIARIO 2</t>
  </si>
  <si>
    <t>6.3.A. PRESUPUESTO DETALLADO DEL BENEFICIARIO 3</t>
  </si>
  <si>
    <t>6.3.B. RESUMEN FINANCIERO DEL BENEFICIARIO 3</t>
  </si>
  <si>
    <t>6.4.A. PRESUPUESTO DETALLADO DEL BENEFICIARIO 4</t>
  </si>
  <si>
    <t>6.4.B. RESUMEN FINANCIERO DEL BENEFICIARIO 4</t>
  </si>
  <si>
    <t>6.5.A. PRESUPUESTO DETALLADO DEL BENEFICIARIO 5</t>
  </si>
  <si>
    <t>6.5.B. RESUMEN FINANCIERO DEL BENEFICIARIO 5</t>
  </si>
  <si>
    <t>6.6.A. PRESUPUESTO DETALLADO DEL BENEFICIARIO 6</t>
  </si>
  <si>
    <t>6.6.B. RESUMEN FINANCIERO DEL BENEFICIARIO 6</t>
  </si>
  <si>
    <t>6.7.A. PRESUPUESTO DETALLADO DEL BENEFICIARIO 7</t>
  </si>
  <si>
    <t>6.7.B. RESUMEN FINANCIERO DEL BENEFICIARIO 7</t>
  </si>
  <si>
    <t>6.8.A. PRESUPUESTO DETALLADO DEL BENEFICIARIO 8</t>
  </si>
  <si>
    <t>6.8.B. RESUMEN FINANCIERO DEL BENEFICIARIO 8</t>
  </si>
  <si>
    <t>6.9.A. PRESUPUESTO DETALLADO DEL BENEFICIARIO 9</t>
  </si>
  <si>
    <t>6.9.B. RESUMEN FINANCIERO DEL BENEFICIARIO 9</t>
  </si>
  <si>
    <t>6.10.A. PRESUPUESTO DETALLADO DEL BENEFICIARIO 10</t>
  </si>
  <si>
    <t>BENEFICIARIO 10</t>
  </si>
  <si>
    <t>6.10.B. RESUMEN FINANCIERO DEL BENEFICIARIO 10</t>
  </si>
  <si>
    <t>2. Adquisición de materiales</t>
  </si>
  <si>
    <t>3. Prestaciones de servicios</t>
  </si>
  <si>
    <t>4. Gastos de personal</t>
  </si>
  <si>
    <t>5. Gastos generales</t>
  </si>
  <si>
    <t>7. Promoción y Difusión</t>
  </si>
  <si>
    <t>B11</t>
  </si>
  <si>
    <t>B12</t>
  </si>
  <si>
    <t>B13</t>
  </si>
  <si>
    <t>B14</t>
  </si>
  <si>
    <t>B15</t>
  </si>
  <si>
    <t>B16</t>
  </si>
  <si>
    <t>B17</t>
  </si>
  <si>
    <t>B18</t>
  </si>
  <si>
    <t>B19</t>
  </si>
  <si>
    <t>B20</t>
  </si>
  <si>
    <t>6.11.A. PRESUPUESTO DETALLADO DEL BENEFICIARIO 11</t>
  </si>
  <si>
    <t>BENEFICIARIO 11</t>
  </si>
  <si>
    <t>6.11.B. RESUMEN FINANCIERO DEL BENEFICIARIO 11</t>
  </si>
  <si>
    <t>6.12.A. PRESUPUESTO DETALLADO DEL BENEFICIARIO 12</t>
  </si>
  <si>
    <t>BENEFICIARIO 12</t>
  </si>
  <si>
    <t>6.12.B. RESUMEN FINANCIERO DEL BENEFICIARIO 12</t>
  </si>
  <si>
    <t>6.13.A. PRESUPUESTO DETALLADO DEL BENEFICIARIO 13</t>
  </si>
  <si>
    <t>BENEFICIARIO 13</t>
  </si>
  <si>
    <t>6.13.B. RESUMEN FINANCIERO DEL BENEFICIARIO 13</t>
  </si>
  <si>
    <t>6.14.A. PRESUPUESTO DETALLADO DEL BENEFICIARIO 14</t>
  </si>
  <si>
    <t>BENEFICIARIO 14</t>
  </si>
  <si>
    <t>6.14.B. RESUMEN FINANCIERO DEL BENEFICIARIO 14</t>
  </si>
  <si>
    <t>BENEFICIARIO 15</t>
  </si>
  <si>
    <t>6.15.A. PRESUPUESTO DETALLADO DEL BENEFICIARIO 15</t>
  </si>
  <si>
    <t>6.15.B. RESUMEN FINANCIERO DEL BENEFICIARIO 15</t>
  </si>
  <si>
    <t>6.16.A. PRESUPUESTO DETALLADO DEL BENEFICIARIO 16</t>
  </si>
  <si>
    <t>BENEFICIARIO 16</t>
  </si>
  <si>
    <t>6.16.B. RESUMEN FINANCIERO DEL BENEFICIARIO 16</t>
  </si>
  <si>
    <t>6.17.A. PRESUPUESTO DETALLADO DEL BENEFICIARIO 17</t>
  </si>
  <si>
    <t>BENEFICIARIO 17</t>
  </si>
  <si>
    <t>6.17.B. RESUMEN FINANCIERO DEL BENEFICIARIO 17</t>
  </si>
  <si>
    <t>6.18.A. PRESUPUESTO DETALLADO DEL BENEFICIARIO 18</t>
  </si>
  <si>
    <t>BENEFICIARIO 18</t>
  </si>
  <si>
    <t>6.18.B. RESUMEN FINANCIERO DEL BENEFICIARIO 18</t>
  </si>
  <si>
    <t>6.19.A. PRESUPUESTO DETALLADO DEL BENEFICIARIO 19</t>
  </si>
  <si>
    <t>BENEFICIARIO 19</t>
  </si>
  <si>
    <t>6.19.B. RESUMEN FINANCIERO DEL BENEFICIARIO 19</t>
  </si>
  <si>
    <t>6.20.A. PRESUPUESTO DETALLADO DEL BENEFICIARIO 20</t>
  </si>
  <si>
    <t>BENEFICIARIO 20</t>
  </si>
  <si>
    <t>6.20.B. RESUMEN FINANCIERO DEL BENEFICIARIO 20</t>
  </si>
  <si>
    <t xml:space="preserve"> ANUALIDAD 2014</t>
  </si>
  <si>
    <t xml:space="preserve"> ANUALIDAD 2015</t>
  </si>
</sst>
</file>

<file path=xl/styles.xml><?xml version="1.0" encoding="utf-8"?>
<styleSheet xmlns="http://schemas.openxmlformats.org/spreadsheetml/2006/main">
  <numFmts count="2">
    <numFmt numFmtId="7" formatCode="#,##0.00\ &quot;€&quot;;\-#,##0.00\ &quot;€&quot;"/>
    <numFmt numFmtId="164" formatCode="#,##0.00\ &quot;€&quot;"/>
  </numFmts>
  <fonts count="29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Tahoma"/>
      <family val="2"/>
    </font>
    <font>
      <sz val="22"/>
      <color indexed="8"/>
      <name val="Tahoma"/>
      <family val="2"/>
    </font>
    <font>
      <b/>
      <sz val="16"/>
      <color indexed="9"/>
      <name val="Tahoma"/>
      <family val="2"/>
    </font>
    <font>
      <b/>
      <sz val="14"/>
      <name val="Tahoma"/>
      <family val="2"/>
    </font>
    <font>
      <b/>
      <sz val="14"/>
      <color indexed="9"/>
      <name val="Tahoma"/>
      <family val="2"/>
    </font>
    <font>
      <sz val="12"/>
      <name val="Tahoma"/>
      <family val="2"/>
    </font>
    <font>
      <b/>
      <sz val="16"/>
      <name val="Tahoma"/>
      <family val="2"/>
    </font>
    <font>
      <b/>
      <sz val="10"/>
      <name val="Tahoma"/>
      <family val="2"/>
    </font>
    <font>
      <b/>
      <sz val="24"/>
      <color indexed="9"/>
      <name val="Tahoma"/>
      <family val="2"/>
    </font>
    <font>
      <b/>
      <sz val="18"/>
      <color indexed="9"/>
      <name val="Tahoma"/>
      <family val="2"/>
    </font>
    <font>
      <sz val="18"/>
      <name val="Tahoma"/>
      <family val="2"/>
    </font>
    <font>
      <b/>
      <sz val="18"/>
      <name val="Tahoma"/>
      <family val="2"/>
    </font>
    <font>
      <b/>
      <sz val="20"/>
      <color indexed="9"/>
      <name val="Tahoma"/>
      <family val="2"/>
    </font>
    <font>
      <sz val="20"/>
      <name val="Tahoma"/>
      <family val="2"/>
    </font>
    <font>
      <b/>
      <sz val="20"/>
      <name val="Tahoma"/>
      <family val="2"/>
    </font>
    <font>
      <b/>
      <sz val="12"/>
      <color indexed="9"/>
      <name val="Tahoma"/>
      <family val="2"/>
    </font>
    <font>
      <b/>
      <sz val="10"/>
      <color indexed="9"/>
      <name val="Tahoma"/>
      <family val="2"/>
    </font>
    <font>
      <sz val="18"/>
      <color indexed="9"/>
      <name val="Tahoma"/>
      <family val="2"/>
    </font>
    <font>
      <sz val="40"/>
      <name val="Tahoma"/>
      <family val="2"/>
    </font>
    <font>
      <sz val="16"/>
      <name val="Tahoma"/>
      <family val="2"/>
    </font>
    <font>
      <sz val="14"/>
      <name val="Tahoma"/>
      <family val="2"/>
    </font>
    <font>
      <b/>
      <sz val="13"/>
      <color indexed="9"/>
      <name val="Tahoma"/>
      <family val="2"/>
    </font>
    <font>
      <sz val="14"/>
      <color indexed="10"/>
      <name val="Tahoma"/>
      <family val="2"/>
    </font>
    <font>
      <b/>
      <sz val="40"/>
      <color indexed="48"/>
      <name val="Tahoma"/>
      <family val="2"/>
    </font>
    <font>
      <b/>
      <sz val="24"/>
      <color indexed="48"/>
      <name val="Tahoma"/>
      <family val="2"/>
    </font>
    <font>
      <sz val="10"/>
      <color indexed="10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indexed="5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9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/>
      <right/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/>
      <top/>
      <bottom style="thin">
        <color indexed="23"/>
      </bottom>
      <diagonal/>
    </border>
    <border>
      <left/>
      <right/>
      <top/>
      <bottom style="thin">
        <color indexed="23"/>
      </bottom>
      <diagonal/>
    </border>
    <border>
      <left/>
      <right style="thin">
        <color indexed="23"/>
      </right>
      <top/>
      <bottom style="thin">
        <color indexed="23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6">
    <xf numFmtId="0" fontId="0" fillId="0" borderId="0" xfId="0"/>
    <xf numFmtId="0" fontId="3" fillId="0" borderId="0" xfId="0" applyFont="1" applyProtection="1">
      <protection locked="0"/>
    </xf>
    <xf numFmtId="0" fontId="3" fillId="0" borderId="0" xfId="0" applyFont="1" applyProtection="1"/>
    <xf numFmtId="0" fontId="4" fillId="0" borderId="0" xfId="0" applyFont="1" applyAlignment="1" applyProtection="1">
      <alignment horizontal="center"/>
    </xf>
    <xf numFmtId="0" fontId="3" fillId="0" borderId="0" xfId="0" applyFont="1"/>
    <xf numFmtId="0" fontId="7" fillId="2" borderId="2" xfId="0" applyFont="1" applyFill="1" applyBorder="1" applyAlignment="1" applyProtection="1">
      <alignment vertical="center"/>
    </xf>
    <xf numFmtId="0" fontId="7" fillId="2" borderId="2" xfId="0" applyFont="1" applyFill="1" applyBorder="1" applyAlignment="1" applyProtection="1">
      <alignment horizontal="center" vertical="center"/>
    </xf>
    <xf numFmtId="14" fontId="6" fillId="0" borderId="2" xfId="0" applyNumberFormat="1" applyFont="1" applyFill="1" applyBorder="1" applyAlignment="1" applyProtection="1">
      <alignment vertical="center"/>
      <protection locked="0"/>
    </xf>
    <xf numFmtId="0" fontId="7" fillId="2" borderId="3" xfId="0" applyFont="1" applyFill="1" applyBorder="1" applyAlignment="1" applyProtection="1">
      <alignment horizontal="left" vertical="center" indent="1"/>
    </xf>
    <xf numFmtId="0" fontId="3" fillId="0" borderId="0" xfId="0" applyFont="1" applyAlignment="1">
      <alignment vertical="center"/>
    </xf>
    <xf numFmtId="0" fontId="3" fillId="0" borderId="0" xfId="0" applyFont="1" applyFill="1" applyBorder="1"/>
    <xf numFmtId="0" fontId="3" fillId="0" borderId="0" xfId="0" applyFont="1" applyBorder="1"/>
    <xf numFmtId="0" fontId="16" fillId="0" borderId="0" xfId="0" applyFont="1"/>
    <xf numFmtId="0" fontId="15" fillId="0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horizontal="center" vertical="center" wrapText="1"/>
    </xf>
    <xf numFmtId="164" fontId="16" fillId="0" borderId="0" xfId="0" applyNumberFormat="1" applyFont="1" applyFill="1" applyBorder="1" applyAlignment="1">
      <alignment vertical="center"/>
    </xf>
    <xf numFmtId="164" fontId="17" fillId="0" borderId="0" xfId="1" applyNumberFormat="1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vertical="center"/>
    </xf>
    <xf numFmtId="10" fontId="15" fillId="0" borderId="0" xfId="1" applyNumberFormat="1" applyFont="1" applyFill="1" applyBorder="1" applyAlignment="1">
      <alignment vertical="center"/>
    </xf>
    <xf numFmtId="0" fontId="16" fillId="0" borderId="0" xfId="0" applyFont="1" applyAlignment="1">
      <alignment vertical="center"/>
    </xf>
    <xf numFmtId="9" fontId="15" fillId="0" borderId="0" xfId="1" applyNumberFormat="1" applyFont="1" applyFill="1" applyBorder="1" applyAlignment="1">
      <alignment vertical="center"/>
    </xf>
    <xf numFmtId="0" fontId="16" fillId="0" borderId="0" xfId="0" applyFont="1" applyFill="1" applyBorder="1"/>
    <xf numFmtId="0" fontId="16" fillId="0" borderId="0" xfId="0" applyFont="1" applyBorder="1"/>
    <xf numFmtId="0" fontId="3" fillId="0" borderId="0" xfId="0" applyNumberFormat="1" applyFont="1"/>
    <xf numFmtId="0" fontId="5" fillId="0" borderId="0" xfId="0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164" fontId="10" fillId="0" borderId="0" xfId="1" applyNumberFormat="1" applyFont="1" applyFill="1" applyBorder="1" applyAlignment="1">
      <alignment vertical="center"/>
    </xf>
    <xf numFmtId="164" fontId="18" fillId="0" borderId="0" xfId="0" applyNumberFormat="1" applyFont="1" applyFill="1" applyBorder="1" applyAlignment="1">
      <alignment vertical="center"/>
    </xf>
    <xf numFmtId="10" fontId="19" fillId="0" borderId="0" xfId="1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9" fontId="18" fillId="0" borderId="0" xfId="1" applyFont="1" applyFill="1" applyBorder="1" applyAlignment="1">
      <alignment vertical="center"/>
    </xf>
    <xf numFmtId="9" fontId="18" fillId="0" borderId="0" xfId="1" applyNumberFormat="1" applyFont="1" applyFill="1" applyBorder="1" applyAlignment="1">
      <alignment vertical="center"/>
    </xf>
    <xf numFmtId="0" fontId="19" fillId="0" borderId="0" xfId="0" applyFont="1" applyFill="1" applyBorder="1" applyAlignment="1">
      <alignment horizontal="center" vertical="center" wrapText="1"/>
    </xf>
    <xf numFmtId="0" fontId="21" fillId="0" borderId="0" xfId="0" applyFont="1"/>
    <xf numFmtId="0" fontId="23" fillId="0" borderId="0" xfId="0" applyFont="1"/>
    <xf numFmtId="0" fontId="13" fillId="0" borderId="0" xfId="0" applyFont="1" applyAlignment="1">
      <alignment wrapText="1"/>
    </xf>
    <xf numFmtId="0" fontId="3" fillId="0" borderId="0" xfId="0" applyFont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</xf>
    <xf numFmtId="0" fontId="19" fillId="0" borderId="0" xfId="0" applyFont="1" applyFill="1" applyBorder="1" applyAlignment="1" applyProtection="1">
      <alignment horizontal="center" vertical="center" wrapText="1"/>
    </xf>
    <xf numFmtId="164" fontId="3" fillId="0" borderId="0" xfId="0" applyNumberFormat="1" applyFont="1" applyFill="1" applyBorder="1" applyAlignment="1" applyProtection="1">
      <alignment vertical="center"/>
    </xf>
    <xf numFmtId="164" fontId="10" fillId="0" borderId="0" xfId="1" applyNumberFormat="1" applyFont="1" applyFill="1" applyBorder="1" applyAlignment="1" applyProtection="1">
      <alignment vertical="center"/>
    </xf>
    <xf numFmtId="164" fontId="18" fillId="0" borderId="0" xfId="0" applyNumberFormat="1" applyFont="1" applyFill="1" applyBorder="1" applyAlignment="1" applyProtection="1">
      <alignment vertical="center"/>
    </xf>
    <xf numFmtId="10" fontId="19" fillId="0" borderId="0" xfId="1" applyNumberFormat="1" applyFont="1" applyFill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vertical="center"/>
    </xf>
    <xf numFmtId="9" fontId="18" fillId="0" borderId="0" xfId="1" applyFont="1" applyFill="1" applyBorder="1" applyAlignment="1" applyProtection="1">
      <alignment vertical="center"/>
    </xf>
    <xf numFmtId="9" fontId="18" fillId="0" borderId="0" xfId="1" applyNumberFormat="1" applyFont="1" applyFill="1" applyBorder="1" applyAlignment="1" applyProtection="1">
      <alignment vertical="center"/>
    </xf>
    <xf numFmtId="0" fontId="3" fillId="0" borderId="0" xfId="0" applyFont="1" applyFill="1" applyBorder="1" applyProtection="1"/>
    <xf numFmtId="0" fontId="3" fillId="0" borderId="0" xfId="0" applyFont="1" applyBorder="1" applyProtection="1"/>
    <xf numFmtId="164" fontId="22" fillId="3" borderId="3" xfId="0" applyNumberFormat="1" applyFont="1" applyFill="1" applyBorder="1" applyAlignment="1" applyProtection="1">
      <alignment vertical="center"/>
    </xf>
    <xf numFmtId="10" fontId="22" fillId="3" borderId="3" xfId="1" applyNumberFormat="1" applyFont="1" applyFill="1" applyBorder="1" applyAlignment="1" applyProtection="1">
      <alignment vertical="center"/>
    </xf>
    <xf numFmtId="0" fontId="8" fillId="3" borderId="4" xfId="0" applyFont="1" applyFill="1" applyBorder="1" applyAlignment="1" applyProtection="1">
      <alignment vertical="center"/>
    </xf>
    <xf numFmtId="0" fontId="8" fillId="3" borderId="5" xfId="0" applyFont="1" applyFill="1" applyBorder="1" applyAlignment="1" applyProtection="1">
      <alignment vertical="center"/>
    </xf>
    <xf numFmtId="0" fontId="25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top"/>
    </xf>
    <xf numFmtId="0" fontId="8" fillId="0" borderId="1" xfId="0" applyFont="1" applyBorder="1" applyAlignment="1" applyProtection="1">
      <alignment wrapText="1"/>
      <protection locked="0"/>
    </xf>
    <xf numFmtId="0" fontId="8" fillId="0" borderId="1" xfId="0" applyNumberFormat="1" applyFont="1" applyBorder="1" applyAlignment="1" applyProtection="1">
      <alignment horizontal="center"/>
      <protection locked="0"/>
    </xf>
    <xf numFmtId="3" fontId="8" fillId="0" borderId="1" xfId="0" applyNumberFormat="1" applyFont="1" applyBorder="1" applyAlignment="1" applyProtection="1">
      <alignment horizontal="center"/>
      <protection locked="0"/>
    </xf>
    <xf numFmtId="164" fontId="8" fillId="3" borderId="1" xfId="0" applyNumberFormat="1" applyFont="1" applyFill="1" applyBorder="1" applyAlignment="1" applyProtection="1">
      <alignment horizontal="right"/>
    </xf>
    <xf numFmtId="0" fontId="7" fillId="2" borderId="6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9" fillId="4" borderId="1" xfId="0" applyFont="1" applyFill="1" applyBorder="1" applyAlignment="1">
      <alignment vertical="center"/>
    </xf>
    <xf numFmtId="0" fontId="12" fillId="5" borderId="7" xfId="0" applyFont="1" applyFill="1" applyBorder="1" applyAlignment="1">
      <alignment horizontal="centerContinuous" vertical="center"/>
    </xf>
    <xf numFmtId="0" fontId="12" fillId="5" borderId="8" xfId="0" applyFont="1" applyFill="1" applyBorder="1" applyAlignment="1">
      <alignment horizontal="centerContinuous" vertical="center"/>
    </xf>
    <xf numFmtId="0" fontId="12" fillId="5" borderId="9" xfId="0" applyFont="1" applyFill="1" applyBorder="1" applyAlignment="1">
      <alignment horizontal="centerContinuous" vertical="center"/>
    </xf>
    <xf numFmtId="0" fontId="19" fillId="6" borderId="1" xfId="0" applyFont="1" applyFill="1" applyBorder="1" applyAlignment="1">
      <alignment vertical="center"/>
    </xf>
    <xf numFmtId="0" fontId="19" fillId="6" borderId="1" xfId="0" applyFont="1" applyFill="1" applyBorder="1" applyAlignment="1">
      <alignment horizontal="center" vertical="center" wrapText="1"/>
    </xf>
    <xf numFmtId="164" fontId="24" fillId="6" borderId="1" xfId="0" applyNumberFormat="1" applyFont="1" applyFill="1" applyBorder="1" applyAlignment="1">
      <alignment horizontal="right" vertical="center"/>
    </xf>
    <xf numFmtId="164" fontId="8" fillId="0" borderId="1" xfId="0" applyNumberFormat="1" applyFont="1" applyBorder="1" applyAlignment="1" applyProtection="1">
      <alignment horizontal="right"/>
      <protection locked="0"/>
    </xf>
    <xf numFmtId="164" fontId="7" fillId="2" borderId="1" xfId="0" applyNumberFormat="1" applyFont="1" applyFill="1" applyBorder="1" applyAlignment="1">
      <alignment horizontal="right" vertical="center"/>
    </xf>
    <xf numFmtId="0" fontId="11" fillId="2" borderId="1" xfId="0" applyFont="1" applyFill="1" applyBorder="1" applyAlignment="1" applyProtection="1">
      <alignment horizontal="centerContinuous" vertical="center"/>
    </xf>
    <xf numFmtId="0" fontId="12" fillId="2" borderId="1" xfId="0" applyFont="1" applyFill="1" applyBorder="1" applyAlignment="1" applyProtection="1">
      <alignment vertical="center"/>
    </xf>
    <xf numFmtId="0" fontId="14" fillId="3" borderId="1" xfId="0" applyFont="1" applyFill="1" applyBorder="1" applyAlignment="1" applyProtection="1">
      <alignment horizontal="centerContinuous" vertical="center"/>
    </xf>
    <xf numFmtId="0" fontId="9" fillId="3" borderId="1" xfId="0" applyFont="1" applyFill="1" applyBorder="1" applyAlignment="1" applyProtection="1">
      <alignment horizontal="centerContinuous" vertical="center"/>
    </xf>
    <xf numFmtId="0" fontId="9" fillId="3" borderId="1" xfId="0" applyFont="1" applyFill="1" applyBorder="1" applyAlignment="1" applyProtection="1">
      <alignment vertical="center"/>
    </xf>
    <xf numFmtId="0" fontId="13" fillId="2" borderId="1" xfId="0" applyFont="1" applyFill="1" applyBorder="1" applyProtection="1"/>
    <xf numFmtId="0" fontId="12" fillId="2" borderId="1" xfId="0" applyFont="1" applyFill="1" applyBorder="1" applyAlignment="1" applyProtection="1">
      <alignment horizontal="center" vertical="center" wrapText="1"/>
    </xf>
    <xf numFmtId="164" fontId="13" fillId="3" borderId="1" xfId="0" applyNumberFormat="1" applyFont="1" applyFill="1" applyBorder="1" applyAlignment="1" applyProtection="1">
      <alignment vertical="center"/>
    </xf>
    <xf numFmtId="164" fontId="12" fillId="2" borderId="1" xfId="0" applyNumberFormat="1" applyFont="1" applyFill="1" applyBorder="1" applyAlignment="1" applyProtection="1">
      <alignment vertical="center"/>
    </xf>
    <xf numFmtId="10" fontId="12" fillId="2" borderId="1" xfId="1" applyNumberFormat="1" applyFont="1" applyFill="1" applyBorder="1" applyAlignment="1" applyProtection="1">
      <alignment vertical="center"/>
    </xf>
    <xf numFmtId="0" fontId="15" fillId="2" borderId="1" xfId="0" applyFont="1" applyFill="1" applyBorder="1" applyAlignment="1" applyProtection="1">
      <alignment vertical="center"/>
    </xf>
    <xf numFmtId="164" fontId="15" fillId="2" borderId="1" xfId="0" applyNumberFormat="1" applyFont="1" applyFill="1" applyBorder="1" applyAlignment="1" applyProtection="1">
      <alignment vertical="center"/>
    </xf>
    <xf numFmtId="10" fontId="15" fillId="2" borderId="1" xfId="1" applyNumberFormat="1" applyFont="1" applyFill="1" applyBorder="1" applyAlignment="1" applyProtection="1">
      <alignment vertical="center"/>
    </xf>
    <xf numFmtId="10" fontId="15" fillId="2" borderId="1" xfId="1" applyNumberFormat="1" applyFont="1" applyFill="1" applyBorder="1" applyAlignment="1" applyProtection="1">
      <alignment vertical="center"/>
    </xf>
    <xf numFmtId="0" fontId="16" fillId="2" borderId="1" xfId="0" applyFont="1" applyFill="1" applyBorder="1" applyProtection="1"/>
    <xf numFmtId="0" fontId="15" fillId="2" borderId="1" xfId="0" applyFont="1" applyFill="1" applyBorder="1" applyAlignment="1" applyProtection="1">
      <alignment horizontal="center" vertical="center" wrapText="1"/>
    </xf>
    <xf numFmtId="164" fontId="16" fillId="3" borderId="1" xfId="0" applyNumberFormat="1" applyFont="1" applyFill="1" applyBorder="1" applyAlignment="1" applyProtection="1">
      <alignment horizontal="right" vertical="center"/>
    </xf>
    <xf numFmtId="10" fontId="16" fillId="3" borderId="1" xfId="1" applyNumberFormat="1" applyFont="1" applyFill="1" applyBorder="1" applyAlignment="1" applyProtection="1">
      <alignment horizontal="centerContinuous" vertical="center"/>
    </xf>
    <xf numFmtId="164" fontId="16" fillId="3" borderId="1" xfId="0" applyNumberFormat="1" applyFont="1" applyFill="1" applyBorder="1" applyAlignment="1" applyProtection="1">
      <alignment vertical="center"/>
    </xf>
    <xf numFmtId="164" fontId="16" fillId="3" borderId="1" xfId="1" applyNumberFormat="1" applyFont="1" applyFill="1" applyBorder="1" applyAlignment="1" applyProtection="1">
      <alignment vertical="center"/>
    </xf>
    <xf numFmtId="10" fontId="15" fillId="2" borderId="1" xfId="0" applyNumberFormat="1" applyFont="1" applyFill="1" applyBorder="1" applyAlignment="1" applyProtection="1">
      <alignment vertical="center"/>
    </xf>
    <xf numFmtId="164" fontId="15" fillId="2" borderId="1" xfId="1" applyNumberFormat="1" applyFont="1" applyFill="1" applyBorder="1" applyAlignment="1" applyProtection="1">
      <alignment vertical="center"/>
    </xf>
    <xf numFmtId="10" fontId="16" fillId="3" borderId="1" xfId="0" applyNumberFormat="1" applyFont="1" applyFill="1" applyBorder="1" applyAlignment="1" applyProtection="1">
      <alignment vertical="center"/>
    </xf>
    <xf numFmtId="0" fontId="15" fillId="2" borderId="1" xfId="0" applyFont="1" applyFill="1" applyBorder="1" applyAlignment="1" applyProtection="1">
      <alignment horizontal="centerContinuous" vertical="center"/>
    </xf>
    <xf numFmtId="0" fontId="11" fillId="2" borderId="1" xfId="0" applyFont="1" applyFill="1" applyBorder="1" applyAlignment="1" applyProtection="1">
      <alignment horizontal="centerContinuous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" xfId="0" applyNumberFormat="1" applyFont="1" applyFill="1" applyBorder="1" applyAlignment="1" applyProtection="1">
      <alignment horizontal="left" vertical="center" indent="1"/>
    </xf>
    <xf numFmtId="164" fontId="13" fillId="0" borderId="1" xfId="0" applyNumberFormat="1" applyFont="1" applyFill="1" applyBorder="1" applyAlignment="1" applyProtection="1">
      <alignment horizontal="right" vertical="center"/>
      <protection locked="0"/>
    </xf>
    <xf numFmtId="164" fontId="13" fillId="0" borderId="1" xfId="1" applyNumberFormat="1" applyFont="1" applyFill="1" applyBorder="1" applyAlignment="1" applyProtection="1">
      <alignment horizontal="right" vertical="center"/>
      <protection locked="0"/>
    </xf>
    <xf numFmtId="164" fontId="15" fillId="2" borderId="1" xfId="1" applyNumberFormat="1" applyFont="1" applyFill="1" applyBorder="1" applyAlignment="1" applyProtection="1">
      <alignment horizontal="right" vertical="center"/>
    </xf>
    <xf numFmtId="0" fontId="9" fillId="3" borderId="1" xfId="0" applyNumberFormat="1" applyFont="1" applyFill="1" applyBorder="1" applyAlignment="1" applyProtection="1">
      <alignment horizontal="right" vertical="center" indent="1"/>
    </xf>
    <xf numFmtId="164" fontId="14" fillId="3" borderId="1" xfId="0" applyNumberFormat="1" applyFont="1" applyFill="1" applyBorder="1" applyAlignment="1" applyProtection="1">
      <alignment horizontal="right" vertical="center"/>
    </xf>
    <xf numFmtId="10" fontId="14" fillId="3" borderId="1" xfId="0" applyNumberFormat="1" applyFont="1" applyFill="1" applyBorder="1" applyAlignment="1" applyProtection="1">
      <alignment horizontal="right" vertical="center"/>
    </xf>
    <xf numFmtId="0" fontId="15" fillId="2" borderId="1" xfId="0" applyNumberFormat="1" applyFont="1" applyFill="1" applyBorder="1" applyAlignment="1" applyProtection="1">
      <alignment horizontal="right" vertical="center" indent="1"/>
    </xf>
    <xf numFmtId="164" fontId="15" fillId="2" borderId="1" xfId="0" applyNumberFormat="1" applyFont="1" applyFill="1" applyBorder="1" applyAlignment="1" applyProtection="1">
      <alignment horizontal="right" vertical="center"/>
    </xf>
    <xf numFmtId="0" fontId="11" fillId="2" borderId="1" xfId="0" applyFont="1" applyFill="1" applyBorder="1" applyAlignment="1">
      <alignment horizontal="centerContinuous" vertical="center" wrapText="1"/>
    </xf>
    <xf numFmtId="164" fontId="12" fillId="2" borderId="1" xfId="0" applyNumberFormat="1" applyFont="1" applyFill="1" applyBorder="1" applyAlignment="1" applyProtection="1">
      <alignment horizontal="center" vertical="center" wrapText="1"/>
    </xf>
    <xf numFmtId="10" fontId="12" fillId="2" borderId="1" xfId="1" applyNumberFormat="1" applyFont="1" applyFill="1" applyBorder="1" applyAlignment="1" applyProtection="1">
      <alignment horizontal="center" vertical="center" wrapText="1"/>
    </xf>
    <xf numFmtId="0" fontId="12" fillId="2" borderId="1" xfId="0" applyNumberFormat="1" applyFont="1" applyFill="1" applyBorder="1" applyAlignment="1" applyProtection="1">
      <alignment vertical="center" wrapText="1"/>
    </xf>
    <xf numFmtId="10" fontId="16" fillId="0" borderId="1" xfId="1" applyNumberFormat="1" applyFont="1" applyFill="1" applyBorder="1" applyAlignment="1" applyProtection="1">
      <alignment horizontal="center" vertical="center"/>
      <protection locked="0"/>
    </xf>
    <xf numFmtId="10" fontId="16" fillId="3" borderId="1" xfId="1" applyNumberFormat="1" applyFont="1" applyFill="1" applyBorder="1" applyAlignment="1" applyProtection="1">
      <alignment horizontal="center" vertical="center"/>
    </xf>
    <xf numFmtId="0" fontId="12" fillId="2" borderId="1" xfId="0" applyNumberFormat="1" applyFont="1" applyFill="1" applyBorder="1" applyAlignment="1">
      <alignment horizontal="right" vertical="center" indent="1"/>
    </xf>
    <xf numFmtId="10" fontId="12" fillId="2" borderId="1" xfId="1" applyNumberFormat="1" applyFont="1" applyFill="1" applyBorder="1" applyAlignment="1">
      <alignment vertical="center"/>
    </xf>
    <xf numFmtId="7" fontId="12" fillId="2" borderId="1" xfId="1" applyNumberFormat="1" applyFont="1" applyFill="1" applyBorder="1" applyAlignment="1">
      <alignment vertical="center"/>
    </xf>
    <xf numFmtId="0" fontId="12" fillId="2" borderId="1" xfId="0" applyNumberFormat="1" applyFont="1" applyFill="1" applyBorder="1" applyAlignment="1">
      <alignment horizontal="right" vertical="center"/>
    </xf>
    <xf numFmtId="10" fontId="20" fillId="2" borderId="1" xfId="1" applyNumberFormat="1" applyFont="1" applyFill="1" applyBorder="1" applyAlignment="1">
      <alignment vertical="center"/>
    </xf>
    <xf numFmtId="164" fontId="17" fillId="3" borderId="1" xfId="0" applyNumberFormat="1" applyFont="1" applyFill="1" applyBorder="1" applyAlignment="1" applyProtection="1">
      <alignment horizontal="right" vertical="center"/>
    </xf>
    <xf numFmtId="164" fontId="17" fillId="3" borderId="1" xfId="1" applyNumberFormat="1" applyFont="1" applyFill="1" applyBorder="1" applyAlignment="1" applyProtection="1">
      <alignment horizontal="right" vertical="center"/>
    </xf>
    <xf numFmtId="164" fontId="16" fillId="0" borderId="1" xfId="1" applyNumberFormat="1" applyFont="1" applyFill="1" applyBorder="1" applyAlignment="1" applyProtection="1">
      <alignment horizontal="right" vertical="center"/>
      <protection locked="0"/>
    </xf>
    <xf numFmtId="164" fontId="16" fillId="0" borderId="1" xfId="0" applyNumberFormat="1" applyFont="1" applyFill="1" applyBorder="1" applyAlignment="1" applyProtection="1">
      <alignment horizontal="right" vertical="center"/>
      <protection locked="0"/>
    </xf>
    <xf numFmtId="164" fontId="12" fillId="2" borderId="1" xfId="0" applyNumberFormat="1" applyFont="1" applyFill="1" applyBorder="1" applyAlignment="1">
      <alignment horizontal="right" vertical="center"/>
    </xf>
    <xf numFmtId="0" fontId="16" fillId="2" borderId="1" xfId="0" applyFont="1" applyFill="1" applyBorder="1"/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vertical="center"/>
    </xf>
    <xf numFmtId="164" fontId="15" fillId="2" borderId="1" xfId="0" applyNumberFormat="1" applyFont="1" applyFill="1" applyBorder="1" applyAlignment="1" applyProtection="1">
      <alignment vertical="center"/>
    </xf>
    <xf numFmtId="0" fontId="11" fillId="2" borderId="1" xfId="0" applyFont="1" applyFill="1" applyBorder="1" applyAlignment="1">
      <alignment vertical="center"/>
    </xf>
    <xf numFmtId="164" fontId="15" fillId="2" borderId="1" xfId="0" applyNumberFormat="1" applyFont="1" applyFill="1" applyBorder="1" applyAlignment="1">
      <alignment vertical="center"/>
    </xf>
    <xf numFmtId="10" fontId="15" fillId="2" borderId="1" xfId="1" applyNumberFormat="1" applyFont="1" applyFill="1" applyBorder="1" applyAlignment="1">
      <alignment vertical="center"/>
    </xf>
    <xf numFmtId="0" fontId="8" fillId="2" borderId="1" xfId="0" applyFont="1" applyFill="1" applyBorder="1"/>
    <xf numFmtId="164" fontId="13" fillId="7" borderId="1" xfId="0" applyNumberFormat="1" applyFont="1" applyFill="1" applyBorder="1" applyAlignment="1">
      <alignment vertical="center"/>
    </xf>
    <xf numFmtId="0" fontId="11" fillId="2" borderId="1" xfId="0" applyFont="1" applyFill="1" applyBorder="1" applyAlignment="1">
      <alignment horizontal="right" vertical="center"/>
    </xf>
    <xf numFmtId="0" fontId="10" fillId="0" borderId="0" xfId="0" applyFont="1" applyAlignment="1">
      <alignment vertical="center"/>
    </xf>
    <xf numFmtId="10" fontId="15" fillId="2" borderId="1" xfId="0" applyNumberFormat="1" applyFont="1" applyFill="1" applyBorder="1" applyAlignment="1" applyProtection="1">
      <alignment horizontal="right" vertical="center"/>
    </xf>
    <xf numFmtId="10" fontId="13" fillId="3" borderId="1" xfId="1" applyNumberFormat="1" applyFont="1" applyFill="1" applyBorder="1" applyAlignment="1" applyProtection="1">
      <alignment vertical="center"/>
    </xf>
    <xf numFmtId="164" fontId="7" fillId="5" borderId="1" xfId="0" applyNumberFormat="1" applyFont="1" applyFill="1" applyBorder="1" applyAlignment="1">
      <alignment horizontal="right" vertical="center"/>
    </xf>
    <xf numFmtId="0" fontId="23" fillId="0" borderId="0" xfId="0" applyFont="1" applyAlignment="1">
      <alignment vertical="center"/>
    </xf>
    <xf numFmtId="164" fontId="24" fillId="6" borderId="10" xfId="0" applyNumberFormat="1" applyFont="1" applyFill="1" applyBorder="1" applyAlignment="1">
      <alignment horizontal="right" vertical="center"/>
    </xf>
    <xf numFmtId="164" fontId="7" fillId="2" borderId="11" xfId="0" applyNumberFormat="1" applyFont="1" applyFill="1" applyBorder="1" applyAlignment="1">
      <alignment horizontal="right" vertical="center"/>
    </xf>
    <xf numFmtId="164" fontId="7" fillId="2" borderId="10" xfId="0" applyNumberFormat="1" applyFont="1" applyFill="1" applyBorder="1" applyAlignment="1">
      <alignment horizontal="right" vertical="center"/>
    </xf>
    <xf numFmtId="0" fontId="12" fillId="5" borderId="12" xfId="0" applyFont="1" applyFill="1" applyBorder="1" applyAlignment="1">
      <alignment horizontal="centerContinuous" vertical="center"/>
    </xf>
    <xf numFmtId="0" fontId="12" fillId="5" borderId="13" xfId="0" applyFont="1" applyFill="1" applyBorder="1" applyAlignment="1">
      <alignment horizontal="centerContinuous" vertical="center"/>
    </xf>
    <xf numFmtId="0" fontId="12" fillId="5" borderId="14" xfId="0" applyFont="1" applyFill="1" applyBorder="1" applyAlignment="1">
      <alignment horizontal="centerContinuous" vertical="center"/>
    </xf>
    <xf numFmtId="10" fontId="13" fillId="7" borderId="1" xfId="1" applyNumberFormat="1" applyFont="1" applyFill="1" applyBorder="1" applyAlignment="1">
      <alignment vertical="center"/>
    </xf>
    <xf numFmtId="164" fontId="15" fillId="2" borderId="1" xfId="1" applyNumberFormat="1" applyFont="1" applyFill="1" applyBorder="1" applyAlignment="1" applyProtection="1">
      <alignment vertical="center"/>
    </xf>
    <xf numFmtId="10" fontId="16" fillId="3" borderId="1" xfId="1" applyNumberFormat="1" applyFont="1" applyFill="1" applyBorder="1" applyAlignment="1" applyProtection="1">
      <alignment vertical="center"/>
    </xf>
    <xf numFmtId="0" fontId="8" fillId="0" borderId="0" xfId="0" applyNumberFormat="1" applyFont="1"/>
    <xf numFmtId="164" fontId="8" fillId="0" borderId="0" xfId="0" applyNumberFormat="1" applyFont="1"/>
    <xf numFmtId="0" fontId="8" fillId="0" borderId="0" xfId="0" applyFont="1"/>
    <xf numFmtId="164" fontId="8" fillId="0" borderId="1" xfId="0" applyNumberFormat="1" applyFont="1" applyBorder="1" applyAlignment="1" applyProtection="1">
      <protection locked="0"/>
    </xf>
    <xf numFmtId="0" fontId="28" fillId="0" borderId="0" xfId="0" applyFont="1" applyAlignment="1">
      <alignment vertical="center"/>
    </xf>
    <xf numFmtId="164" fontId="28" fillId="0" borderId="0" xfId="0" applyNumberFormat="1" applyFont="1" applyFill="1" applyBorder="1" applyAlignment="1">
      <alignment vertical="center"/>
    </xf>
    <xf numFmtId="0" fontId="5" fillId="2" borderId="2" xfId="0" applyFont="1" applyFill="1" applyBorder="1" applyAlignment="1" applyProtection="1">
      <alignment horizontal="left" vertical="center"/>
    </xf>
    <xf numFmtId="0" fontId="6" fillId="8" borderId="5" xfId="0" applyFont="1" applyFill="1" applyBorder="1" applyAlignment="1" applyProtection="1">
      <alignment horizontal="left" vertical="center" wrapText="1"/>
      <protection locked="0"/>
    </xf>
    <xf numFmtId="0" fontId="6" fillId="8" borderId="4" xfId="0" applyFont="1" applyFill="1" applyBorder="1" applyAlignment="1" applyProtection="1">
      <alignment horizontal="left" vertical="center" wrapText="1"/>
      <protection locked="0"/>
    </xf>
    <xf numFmtId="0" fontId="6" fillId="8" borderId="15" xfId="0" applyFont="1" applyFill="1" applyBorder="1" applyAlignment="1" applyProtection="1">
      <alignment horizontal="left" vertical="center" wrapText="1"/>
      <protection locked="0"/>
    </xf>
    <xf numFmtId="0" fontId="8" fillId="8" borderId="5" xfId="0" applyFont="1" applyFill="1" applyBorder="1" applyAlignment="1" applyProtection="1">
      <alignment horizontal="left" vertical="center" wrapText="1"/>
      <protection locked="0"/>
    </xf>
    <xf numFmtId="0" fontId="8" fillId="8" borderId="4" xfId="0" applyFont="1" applyFill="1" applyBorder="1" applyAlignment="1" applyProtection="1">
      <alignment horizontal="left" vertical="center" wrapText="1"/>
      <protection locked="0"/>
    </xf>
    <xf numFmtId="0" fontId="8" fillId="8" borderId="15" xfId="0" applyFont="1" applyFill="1" applyBorder="1" applyAlignment="1" applyProtection="1">
      <alignment horizontal="left" vertical="center" wrapText="1"/>
      <protection locked="0"/>
    </xf>
    <xf numFmtId="0" fontId="8" fillId="8" borderId="5" xfId="0" applyFont="1" applyFill="1" applyBorder="1" applyAlignment="1" applyProtection="1">
      <alignment vertical="center" wrapText="1"/>
      <protection locked="0"/>
    </xf>
    <xf numFmtId="0" fontId="8" fillId="8" borderId="4" xfId="0" applyFont="1" applyFill="1" applyBorder="1" applyAlignment="1" applyProtection="1">
      <alignment vertical="center" wrapText="1"/>
      <protection locked="0"/>
    </xf>
    <xf numFmtId="0" fontId="8" fillId="8" borderId="15" xfId="0" applyFont="1" applyFill="1" applyBorder="1" applyAlignment="1" applyProtection="1">
      <alignment vertical="center" wrapText="1"/>
      <protection locked="0"/>
    </xf>
    <xf numFmtId="0" fontId="7" fillId="2" borderId="3" xfId="0" applyFont="1" applyFill="1" applyBorder="1" applyAlignment="1" applyProtection="1">
      <alignment horizontal="left" vertical="center" indent="1"/>
    </xf>
    <xf numFmtId="0" fontId="0" fillId="0" borderId="4" xfId="0" applyBorder="1" applyAlignment="1" applyProtection="1">
      <alignment vertical="center" wrapText="1"/>
      <protection locked="0"/>
    </xf>
    <xf numFmtId="0" fontId="0" fillId="0" borderId="15" xfId="0" applyBorder="1" applyAlignment="1" applyProtection="1">
      <alignment vertical="center" wrapText="1"/>
      <protection locked="0"/>
    </xf>
    <xf numFmtId="0" fontId="3" fillId="0" borderId="2" xfId="0" applyFont="1" applyBorder="1" applyAlignment="1">
      <alignment horizontal="center"/>
    </xf>
    <xf numFmtId="0" fontId="6" fillId="0" borderId="5" xfId="0" applyFont="1" applyFill="1" applyBorder="1" applyAlignment="1" applyProtection="1">
      <alignment horizontal="left" vertical="center" wrapText="1" indent="1"/>
      <protection locked="0"/>
    </xf>
    <xf numFmtId="0" fontId="6" fillId="0" borderId="4" xfId="0" applyFont="1" applyFill="1" applyBorder="1" applyAlignment="1" applyProtection="1">
      <alignment horizontal="left" vertical="center" wrapText="1" indent="1"/>
      <protection locked="0"/>
    </xf>
    <xf numFmtId="0" fontId="6" fillId="0" borderId="15" xfId="0" applyFont="1" applyFill="1" applyBorder="1" applyAlignment="1" applyProtection="1">
      <alignment horizontal="left" vertical="center" wrapText="1" indent="1"/>
      <protection locked="0"/>
    </xf>
    <xf numFmtId="0" fontId="7" fillId="2" borderId="5" xfId="0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0" fontId="7" fillId="2" borderId="15" xfId="0" applyFont="1" applyFill="1" applyBorder="1" applyAlignment="1" applyProtection="1">
      <alignment horizontal="center" vertical="center"/>
    </xf>
    <xf numFmtId="0" fontId="10" fillId="0" borderId="5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15" xfId="0" applyFont="1" applyBorder="1" applyAlignment="1">
      <alignment horizontal="center" vertical="top" wrapText="1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left" vertical="center"/>
    </xf>
    <xf numFmtId="0" fontId="26" fillId="0" borderId="0" xfId="0" applyFont="1" applyFill="1" applyBorder="1" applyAlignment="1">
      <alignment horizontal="center" vertical="center"/>
    </xf>
    <xf numFmtId="0" fontId="15" fillId="2" borderId="7" xfId="0" applyFont="1" applyFill="1" applyBorder="1" applyAlignment="1" applyProtection="1">
      <alignment horizontal="left" vertical="center"/>
    </xf>
    <xf numFmtId="0" fontId="15" fillId="2" borderId="9" xfId="0" applyFont="1" applyFill="1" applyBorder="1" applyAlignment="1" applyProtection="1">
      <alignment horizontal="left" vertical="center"/>
    </xf>
    <xf numFmtId="0" fontId="16" fillId="2" borderId="1" xfId="0" applyFont="1" applyFill="1" applyBorder="1" applyAlignment="1" applyProtection="1">
      <alignment horizontal="left"/>
    </xf>
    <xf numFmtId="0" fontId="15" fillId="2" borderId="1" xfId="0" applyFont="1" applyFill="1" applyBorder="1" applyAlignment="1" applyProtection="1">
      <alignment horizontal="left"/>
    </xf>
    <xf numFmtId="164" fontId="12" fillId="2" borderId="1" xfId="0" applyNumberFormat="1" applyFont="1" applyFill="1" applyBorder="1" applyAlignment="1" applyProtection="1">
      <alignment horizontal="center" vertical="center" wrapText="1"/>
    </xf>
    <xf numFmtId="10" fontId="12" fillId="2" borderId="1" xfId="1" applyNumberFormat="1" applyFont="1" applyFill="1" applyBorder="1" applyAlignment="1" applyProtection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/>
    </xf>
    <xf numFmtId="0" fontId="15" fillId="5" borderId="1" xfId="0" applyNumberFormat="1" applyFont="1" applyFill="1" applyBorder="1" applyAlignment="1" applyProtection="1">
      <alignment horizontal="left" vertical="center"/>
    </xf>
    <xf numFmtId="0" fontId="5" fillId="2" borderId="10" xfId="0" applyNumberFormat="1" applyFont="1" applyFill="1" applyBorder="1" applyAlignment="1" applyProtection="1">
      <alignment horizontal="center" vertical="center"/>
    </xf>
    <xf numFmtId="0" fontId="5" fillId="2" borderId="11" xfId="0" applyNumberFormat="1" applyFont="1" applyFill="1" applyBorder="1" applyAlignment="1" applyProtection="1">
      <alignment horizontal="center" vertical="center"/>
    </xf>
    <xf numFmtId="0" fontId="22" fillId="4" borderId="1" xfId="0" applyFont="1" applyFill="1" applyBorder="1" applyAlignment="1">
      <alignment horizontal="left" vertical="center"/>
    </xf>
    <xf numFmtId="0" fontId="24" fillId="6" borderId="1" xfId="0" applyFont="1" applyFill="1" applyBorder="1" applyAlignment="1">
      <alignment horizontal="right" vertical="center" indent="1"/>
    </xf>
    <xf numFmtId="0" fontId="22" fillId="4" borderId="1" xfId="0" applyFont="1" applyFill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5" fillId="2" borderId="10" xfId="0" applyFont="1" applyFill="1" applyBorder="1" applyAlignment="1">
      <alignment horizontal="right" vertical="center" indent="1"/>
    </xf>
    <xf numFmtId="0" fontId="3" fillId="0" borderId="0" xfId="0" applyFont="1" applyBorder="1" applyAlignment="1">
      <alignment horizontal="center"/>
    </xf>
    <xf numFmtId="0" fontId="5" fillId="2" borderId="11" xfId="0" applyFont="1" applyFill="1" applyBorder="1" applyAlignment="1">
      <alignment horizontal="right" vertical="center" indent="1"/>
    </xf>
    <xf numFmtId="0" fontId="24" fillId="6" borderId="10" xfId="0" applyFont="1" applyFill="1" applyBorder="1" applyAlignment="1">
      <alignment horizontal="right" vertical="center" indent="1"/>
    </xf>
    <xf numFmtId="0" fontId="27" fillId="0" borderId="0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right" vertical="center" indent="1"/>
    </xf>
    <xf numFmtId="0" fontId="3" fillId="0" borderId="8" xfId="0" applyFont="1" applyBorder="1" applyAlignment="1">
      <alignment horizontal="center"/>
    </xf>
    <xf numFmtId="0" fontId="5" fillId="2" borderId="1" xfId="0" applyFont="1" applyFill="1" applyBorder="1" applyAlignment="1">
      <alignment horizontal="right" vertical="center" indent="1"/>
    </xf>
    <xf numFmtId="0" fontId="26" fillId="0" borderId="0" xfId="0" applyFont="1" applyFill="1" applyBorder="1" applyAlignment="1" applyProtection="1">
      <alignment horizontal="center" vertical="center"/>
    </xf>
    <xf numFmtId="0" fontId="14" fillId="3" borderId="7" xfId="0" applyFont="1" applyFill="1" applyBorder="1" applyAlignment="1" applyProtection="1">
      <alignment horizontal="left" vertical="center" wrapText="1"/>
    </xf>
    <xf numFmtId="0" fontId="14" fillId="3" borderId="8" xfId="0" applyFont="1" applyFill="1" applyBorder="1" applyAlignment="1" applyProtection="1">
      <alignment horizontal="left" vertical="center" wrapText="1"/>
    </xf>
    <xf numFmtId="0" fontId="14" fillId="3" borderId="9" xfId="0" applyFont="1" applyFill="1" applyBorder="1" applyAlignment="1" applyProtection="1">
      <alignment horizontal="left" vertical="center" wrapText="1"/>
    </xf>
    <xf numFmtId="0" fontId="0" fillId="4" borderId="1" xfId="0" applyFill="1" applyBorder="1" applyAlignment="1">
      <alignment vertical="center" wrapText="1"/>
    </xf>
    <xf numFmtId="0" fontId="22" fillId="4" borderId="7" xfId="0" applyFont="1" applyFill="1" applyBorder="1" applyAlignment="1">
      <alignment horizontal="left" vertical="center"/>
    </xf>
    <xf numFmtId="0" fontId="22" fillId="4" borderId="8" xfId="0" applyFont="1" applyFill="1" applyBorder="1" applyAlignment="1">
      <alignment horizontal="left" vertical="center"/>
    </xf>
    <xf numFmtId="0" fontId="22" fillId="4" borderId="9" xfId="0" applyFont="1" applyFill="1" applyBorder="1" applyAlignment="1">
      <alignment horizontal="left" vertical="center"/>
    </xf>
  </cellXfs>
  <cellStyles count="2">
    <cellStyle name="Normal" xfId="0" builtinId="0"/>
    <cellStyle name="Porcentual" xfId="1" builtinId="5"/>
  </cellStyles>
  <dxfs count="522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0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0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4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8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9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38"/>
  <sheetViews>
    <sheetView showGridLines="0" topLeftCell="A22" zoomScale="70" zoomScaleNormal="70" zoomScaleSheetLayoutView="70" workbookViewId="0">
      <selection activeCell="A3" sqref="A3:H3"/>
    </sheetView>
  </sheetViews>
  <sheetFormatPr baseColWidth="10" defaultRowHeight="12.75"/>
  <cols>
    <col min="1" max="2" width="10.7109375" style="4" customWidth="1"/>
    <col min="3" max="3" width="25.140625" style="4" customWidth="1"/>
    <col min="4" max="4" width="17.7109375" style="4" customWidth="1"/>
    <col min="5" max="5" width="10.28515625" style="4" customWidth="1"/>
    <col min="6" max="6" width="29.5703125" style="4" customWidth="1"/>
    <col min="7" max="7" width="17.7109375" style="4" customWidth="1"/>
    <col min="8" max="8" width="18.42578125" style="4" customWidth="1"/>
    <col min="9" max="16384" width="11.42578125" style="4"/>
  </cols>
  <sheetData>
    <row r="1" spans="1:8" ht="3.75" customHeight="1">
      <c r="A1" s="2"/>
      <c r="B1" s="2"/>
      <c r="C1" s="2"/>
      <c r="D1" s="3"/>
      <c r="E1" s="2"/>
      <c r="F1" s="2"/>
      <c r="G1" s="2"/>
      <c r="H1" s="2"/>
    </row>
    <row r="2" spans="1:8" ht="29.25" customHeight="1">
      <c r="A2" s="150" t="s">
        <v>15</v>
      </c>
      <c r="B2" s="150"/>
      <c r="C2" s="150"/>
      <c r="D2" s="150"/>
      <c r="E2" s="150"/>
      <c r="F2" s="150"/>
      <c r="G2" s="150"/>
      <c r="H2" s="150"/>
    </row>
    <row r="3" spans="1:8" ht="34.5" customHeight="1">
      <c r="A3" s="151"/>
      <c r="B3" s="152"/>
      <c r="C3" s="152"/>
      <c r="D3" s="152"/>
      <c r="E3" s="152"/>
      <c r="F3" s="152"/>
      <c r="G3" s="152"/>
      <c r="H3" s="153"/>
    </row>
    <row r="4" spans="1:8" ht="29.25" customHeight="1">
      <c r="A4" s="150" t="s">
        <v>35</v>
      </c>
      <c r="B4" s="150"/>
      <c r="C4" s="150"/>
      <c r="D4" s="150"/>
      <c r="E4" s="150"/>
      <c r="F4" s="150"/>
      <c r="G4" s="150"/>
      <c r="H4" s="150"/>
    </row>
    <row r="5" spans="1:8" ht="26.25" customHeight="1">
      <c r="A5" s="151"/>
      <c r="B5" s="152"/>
      <c r="C5" s="152"/>
      <c r="D5" s="152"/>
      <c r="E5" s="152"/>
      <c r="F5" s="152"/>
      <c r="G5" s="152"/>
      <c r="H5" s="153"/>
    </row>
    <row r="6" spans="1:8" ht="29.25" customHeight="1">
      <c r="A6" s="150" t="s">
        <v>16</v>
      </c>
      <c r="B6" s="150"/>
      <c r="C6" s="150"/>
      <c r="D6" s="150"/>
      <c r="E6" s="150"/>
      <c r="F6" s="150"/>
      <c r="G6" s="150"/>
      <c r="H6" s="150"/>
    </row>
    <row r="7" spans="1:8" ht="26.25" customHeight="1">
      <c r="A7" s="6" t="s">
        <v>17</v>
      </c>
      <c r="B7" s="154"/>
      <c r="C7" s="155"/>
      <c r="D7" s="155"/>
      <c r="E7" s="155"/>
      <c r="F7" s="155"/>
      <c r="G7" s="155"/>
      <c r="H7" s="156"/>
    </row>
    <row r="8" spans="1:8" ht="26.25" customHeight="1">
      <c r="A8" s="6" t="s">
        <v>18</v>
      </c>
      <c r="B8" s="154"/>
      <c r="C8" s="155"/>
      <c r="D8" s="155"/>
      <c r="E8" s="155"/>
      <c r="F8" s="155"/>
      <c r="G8" s="155"/>
      <c r="H8" s="156"/>
    </row>
    <row r="9" spans="1:8" ht="26.25" customHeight="1">
      <c r="A9" s="6" t="s">
        <v>19</v>
      </c>
      <c r="B9" s="154"/>
      <c r="C9" s="155"/>
      <c r="D9" s="155"/>
      <c r="E9" s="155"/>
      <c r="F9" s="155"/>
      <c r="G9" s="155"/>
      <c r="H9" s="156"/>
    </row>
    <row r="10" spans="1:8" ht="27" customHeight="1">
      <c r="A10" s="6" t="s">
        <v>20</v>
      </c>
      <c r="B10" s="154"/>
      <c r="C10" s="155"/>
      <c r="D10" s="155"/>
      <c r="E10" s="155"/>
      <c r="F10" s="155"/>
      <c r="G10" s="155"/>
      <c r="H10" s="156"/>
    </row>
    <row r="11" spans="1:8" ht="26.25" customHeight="1">
      <c r="A11" s="6" t="s">
        <v>21</v>
      </c>
      <c r="B11" s="154"/>
      <c r="C11" s="155"/>
      <c r="D11" s="155"/>
      <c r="E11" s="155"/>
      <c r="F11" s="155"/>
      <c r="G11" s="155"/>
      <c r="H11" s="156"/>
    </row>
    <row r="12" spans="1:8" ht="26.25" customHeight="1">
      <c r="A12" s="6" t="s">
        <v>22</v>
      </c>
      <c r="B12" s="154"/>
      <c r="C12" s="155"/>
      <c r="D12" s="155"/>
      <c r="E12" s="155"/>
      <c r="F12" s="155"/>
      <c r="G12" s="155"/>
      <c r="H12" s="156"/>
    </row>
    <row r="13" spans="1:8" ht="26.25" customHeight="1">
      <c r="A13" s="6" t="s">
        <v>23</v>
      </c>
      <c r="B13" s="154"/>
      <c r="C13" s="155"/>
      <c r="D13" s="155"/>
      <c r="E13" s="155"/>
      <c r="F13" s="155"/>
      <c r="G13" s="155"/>
      <c r="H13" s="156"/>
    </row>
    <row r="14" spans="1:8" ht="26.25" customHeight="1">
      <c r="A14" s="6" t="s">
        <v>24</v>
      </c>
      <c r="B14" s="154"/>
      <c r="C14" s="155"/>
      <c r="D14" s="155"/>
      <c r="E14" s="155"/>
      <c r="F14" s="155"/>
      <c r="G14" s="155"/>
      <c r="H14" s="156"/>
    </row>
    <row r="15" spans="1:8" ht="26.25" customHeight="1">
      <c r="A15" s="6" t="s">
        <v>25</v>
      </c>
      <c r="B15" s="154"/>
      <c r="C15" s="155"/>
      <c r="D15" s="155"/>
      <c r="E15" s="155"/>
      <c r="F15" s="155"/>
      <c r="G15" s="155"/>
      <c r="H15" s="156"/>
    </row>
    <row r="16" spans="1:8" ht="26.25" customHeight="1">
      <c r="A16" s="6" t="s">
        <v>126</v>
      </c>
      <c r="B16" s="154"/>
      <c r="C16" s="155"/>
      <c r="D16" s="155"/>
      <c r="E16" s="155"/>
      <c r="F16" s="155"/>
      <c r="G16" s="155"/>
      <c r="H16" s="156"/>
    </row>
    <row r="17" spans="1:8" ht="26.25" customHeight="1">
      <c r="A17" s="6" t="s">
        <v>151</v>
      </c>
      <c r="B17" s="154"/>
      <c r="C17" s="155"/>
      <c r="D17" s="155"/>
      <c r="E17" s="155"/>
      <c r="F17" s="155"/>
      <c r="G17" s="155"/>
      <c r="H17" s="156"/>
    </row>
    <row r="18" spans="1:8" ht="26.25" customHeight="1">
      <c r="A18" s="6" t="s">
        <v>152</v>
      </c>
      <c r="B18" s="154"/>
      <c r="C18" s="155"/>
      <c r="D18" s="155"/>
      <c r="E18" s="155"/>
      <c r="F18" s="155"/>
      <c r="G18" s="155"/>
      <c r="H18" s="156"/>
    </row>
    <row r="19" spans="1:8" ht="26.25" customHeight="1">
      <c r="A19" s="6" t="s">
        <v>153</v>
      </c>
      <c r="B19" s="154"/>
      <c r="C19" s="155"/>
      <c r="D19" s="155"/>
      <c r="E19" s="155"/>
      <c r="F19" s="155"/>
      <c r="G19" s="155"/>
      <c r="H19" s="156"/>
    </row>
    <row r="20" spans="1:8" ht="26.25" customHeight="1">
      <c r="A20" s="6" t="s">
        <v>154</v>
      </c>
      <c r="B20" s="154"/>
      <c r="C20" s="155"/>
      <c r="D20" s="155"/>
      <c r="E20" s="155"/>
      <c r="F20" s="155"/>
      <c r="G20" s="155"/>
      <c r="H20" s="156"/>
    </row>
    <row r="21" spans="1:8" ht="26.25" customHeight="1">
      <c r="A21" s="6" t="s">
        <v>155</v>
      </c>
      <c r="B21" s="154"/>
      <c r="C21" s="155"/>
      <c r="D21" s="155"/>
      <c r="E21" s="155"/>
      <c r="F21" s="155"/>
      <c r="G21" s="155"/>
      <c r="H21" s="156"/>
    </row>
    <row r="22" spans="1:8" ht="26.25" customHeight="1">
      <c r="A22" s="6" t="s">
        <v>156</v>
      </c>
      <c r="B22" s="154"/>
      <c r="C22" s="155"/>
      <c r="D22" s="155"/>
      <c r="E22" s="155"/>
      <c r="F22" s="155"/>
      <c r="G22" s="155"/>
      <c r="H22" s="156"/>
    </row>
    <row r="23" spans="1:8" ht="26.25" customHeight="1">
      <c r="A23" s="6" t="s">
        <v>157</v>
      </c>
      <c r="B23" s="154"/>
      <c r="C23" s="155"/>
      <c r="D23" s="155"/>
      <c r="E23" s="155"/>
      <c r="F23" s="155"/>
      <c r="G23" s="155"/>
      <c r="H23" s="156"/>
    </row>
    <row r="24" spans="1:8" ht="26.25" customHeight="1">
      <c r="A24" s="6" t="s">
        <v>158</v>
      </c>
      <c r="B24" s="154"/>
      <c r="C24" s="155"/>
      <c r="D24" s="155"/>
      <c r="E24" s="155"/>
      <c r="F24" s="155"/>
      <c r="G24" s="155"/>
      <c r="H24" s="156"/>
    </row>
    <row r="25" spans="1:8" ht="26.25" customHeight="1">
      <c r="A25" s="6" t="s">
        <v>159</v>
      </c>
      <c r="B25" s="154"/>
      <c r="C25" s="155"/>
      <c r="D25" s="155"/>
      <c r="E25" s="155"/>
      <c r="F25" s="155"/>
      <c r="G25" s="155"/>
      <c r="H25" s="156"/>
    </row>
    <row r="26" spans="1:8" ht="26.25" customHeight="1">
      <c r="A26" s="6" t="s">
        <v>160</v>
      </c>
      <c r="B26" s="154"/>
      <c r="C26" s="155"/>
      <c r="D26" s="155"/>
      <c r="E26" s="155"/>
      <c r="F26" s="155"/>
      <c r="G26" s="155"/>
      <c r="H26" s="156"/>
    </row>
    <row r="27" spans="1:8" ht="29.25" customHeight="1">
      <c r="A27" s="150" t="s">
        <v>26</v>
      </c>
      <c r="B27" s="150"/>
      <c r="C27" s="150"/>
      <c r="D27" s="150"/>
      <c r="E27" s="150"/>
      <c r="F27" s="150"/>
      <c r="G27" s="150"/>
      <c r="H27" s="150"/>
    </row>
    <row r="28" spans="1:8" ht="26.25" customHeight="1">
      <c r="A28" s="6" t="s">
        <v>27</v>
      </c>
      <c r="B28" s="157"/>
      <c r="C28" s="158"/>
      <c r="D28" s="158"/>
      <c r="E28" s="158"/>
      <c r="F28" s="158"/>
      <c r="G28" s="158"/>
      <c r="H28" s="159"/>
    </row>
    <row r="29" spans="1:8" ht="26.25" customHeight="1">
      <c r="A29" s="6" t="s">
        <v>28</v>
      </c>
      <c r="B29" s="157"/>
      <c r="C29" s="161"/>
      <c r="D29" s="161"/>
      <c r="E29" s="161"/>
      <c r="F29" s="161"/>
      <c r="G29" s="161"/>
      <c r="H29" s="162"/>
    </row>
    <row r="30" spans="1:8" ht="26.25" customHeight="1">
      <c r="A30" s="6" t="s">
        <v>29</v>
      </c>
      <c r="B30" s="157"/>
      <c r="C30" s="161"/>
      <c r="D30" s="161"/>
      <c r="E30" s="161"/>
      <c r="F30" s="161"/>
      <c r="G30" s="161"/>
      <c r="H30" s="162"/>
    </row>
    <row r="31" spans="1:8" ht="26.25" customHeight="1">
      <c r="A31" s="6" t="s">
        <v>30</v>
      </c>
      <c r="B31" s="157"/>
      <c r="C31" s="161"/>
      <c r="D31" s="161"/>
      <c r="E31" s="161"/>
      <c r="F31" s="161"/>
      <c r="G31" s="161"/>
      <c r="H31" s="162"/>
    </row>
    <row r="32" spans="1:8" ht="26.25" customHeight="1">
      <c r="A32" s="6" t="s">
        <v>31</v>
      </c>
      <c r="B32" s="51" t="s">
        <v>33</v>
      </c>
      <c r="C32" s="50"/>
      <c r="D32" s="50"/>
      <c r="E32" s="50"/>
      <c r="F32" s="50"/>
      <c r="G32" s="50"/>
      <c r="H32" s="50"/>
    </row>
    <row r="33" spans="1:8" ht="26.25" customHeight="1">
      <c r="A33" s="6" t="s">
        <v>32</v>
      </c>
      <c r="B33" s="50" t="s">
        <v>34</v>
      </c>
      <c r="C33" s="50"/>
      <c r="D33" s="50"/>
      <c r="E33" s="50"/>
      <c r="F33" s="50"/>
      <c r="G33" s="50"/>
      <c r="H33" s="50"/>
    </row>
    <row r="34" spans="1:8" ht="29.25" customHeight="1">
      <c r="A34" s="150" t="s">
        <v>51</v>
      </c>
      <c r="B34" s="150"/>
      <c r="C34" s="150"/>
      <c r="D34" s="150"/>
      <c r="E34" s="150"/>
      <c r="F34" s="150"/>
      <c r="G34" s="150"/>
      <c r="H34" s="150"/>
    </row>
    <row r="35" spans="1:8" ht="26.25" customHeight="1">
      <c r="A35" s="160" t="s">
        <v>50</v>
      </c>
      <c r="B35" s="160"/>
      <c r="C35" s="48">
        <f>+'4. Fuentes de financiación'!C25</f>
        <v>0</v>
      </c>
      <c r="D35" s="160" t="s">
        <v>52</v>
      </c>
      <c r="E35" s="160"/>
      <c r="F35" s="48">
        <f>+'4. Fuentes de financiación'!D25</f>
        <v>0</v>
      </c>
      <c r="G35" s="8" t="s">
        <v>94</v>
      </c>
      <c r="H35" s="49">
        <f>IF(F35=0,0,F35/$C$35)</f>
        <v>0</v>
      </c>
    </row>
    <row r="36" spans="1:8" ht="26.25" customHeight="1">
      <c r="A36" s="167" t="s">
        <v>95</v>
      </c>
      <c r="B36" s="168"/>
      <c r="C36" s="168"/>
      <c r="D36" s="169"/>
      <c r="E36" s="173" t="s">
        <v>96</v>
      </c>
      <c r="F36" s="173"/>
      <c r="G36" s="173"/>
      <c r="H36" s="173"/>
    </row>
    <row r="37" spans="1:8" ht="76.5" customHeight="1">
      <c r="A37" s="170"/>
      <c r="B37" s="171"/>
      <c r="C37" s="171"/>
      <c r="D37" s="172"/>
      <c r="E37" s="163"/>
      <c r="F37" s="163"/>
      <c r="G37" s="163"/>
      <c r="H37" s="163"/>
    </row>
    <row r="38" spans="1:8" ht="37.5" customHeight="1">
      <c r="A38" s="174" t="s">
        <v>97</v>
      </c>
      <c r="B38" s="174"/>
      <c r="C38" s="174"/>
      <c r="D38" s="164"/>
      <c r="E38" s="165"/>
      <c r="F38" s="166"/>
      <c r="G38" s="5" t="s">
        <v>98</v>
      </c>
      <c r="H38" s="7"/>
    </row>
  </sheetData>
  <sheetProtection password="EDE0" sheet="1" objects="1" scenarios="1" formatRows="0" selectLockedCells="1"/>
  <mergeCells count="39">
    <mergeCell ref="E37:H37"/>
    <mergeCell ref="D38:F38"/>
    <mergeCell ref="A36:D36"/>
    <mergeCell ref="A37:D37"/>
    <mergeCell ref="E36:H36"/>
    <mergeCell ref="A38:C38"/>
    <mergeCell ref="B16:H16"/>
    <mergeCell ref="B17:H17"/>
    <mergeCell ref="B18:H18"/>
    <mergeCell ref="B19:H19"/>
    <mergeCell ref="A27:H27"/>
    <mergeCell ref="B26:H26"/>
    <mergeCell ref="B20:H20"/>
    <mergeCell ref="B21:H21"/>
    <mergeCell ref="B22:H22"/>
    <mergeCell ref="B23:H23"/>
    <mergeCell ref="B24:H24"/>
    <mergeCell ref="B25:H25"/>
    <mergeCell ref="A35:B35"/>
    <mergeCell ref="D35:E35"/>
    <mergeCell ref="B29:H29"/>
    <mergeCell ref="B30:H30"/>
    <mergeCell ref="B31:H31"/>
    <mergeCell ref="A2:H2"/>
    <mergeCell ref="A6:H6"/>
    <mergeCell ref="A34:H34"/>
    <mergeCell ref="A3:H3"/>
    <mergeCell ref="B7:H7"/>
    <mergeCell ref="B8:H8"/>
    <mergeCell ref="B9:H9"/>
    <mergeCell ref="B10:H10"/>
    <mergeCell ref="B11:H11"/>
    <mergeCell ref="A4:H4"/>
    <mergeCell ref="A5:H5"/>
    <mergeCell ref="B28:H28"/>
    <mergeCell ref="B13:H13"/>
    <mergeCell ref="B12:H12"/>
    <mergeCell ref="B14:H14"/>
    <mergeCell ref="B15:H15"/>
  </mergeCells>
  <phoneticPr fontId="2" type="noConversion"/>
  <pageMargins left="0.41" right="0.56000000000000005" top="4.32" bottom="0.38" header="0.28000000000000003" footer="0"/>
  <pageSetup paperSize="9" scale="48" orientation="portrait" r:id="rId1"/>
  <headerFooter alignWithMargins="0">
    <oddHeader>&amp;C&amp;"Arial,Negrita"&amp;36FORMULARIO FINANCIERO
&amp;22 SEGUNDA CONVOCATORIA&amp;20
&amp;26PROGRAMA OPERATIVO DE COOPERACIÓN TRANSFRONTERIZA ESPAÑA-PORTUGAL 2007-2013
&amp;G</oddHeader>
    <oddFooter>&amp;C&amp;P de &amp;N&amp;R&amp;A</oddFoot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K19" sqref="K19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129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116</v>
      </c>
      <c r="B3" s="203">
        <f>'1. Datos Generales'!$B$9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116</v>
      </c>
      <c r="B86" s="203">
        <f>'1. Datos Generales'!$B$9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116</v>
      </c>
      <c r="B169" s="203">
        <f>'1. Datos Generales'!$B$9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116</v>
      </c>
      <c r="B252" s="203">
        <f>'1. Datos Generales'!$B$9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116</v>
      </c>
      <c r="B335" s="203">
        <f>'1. Datos Generales'!$B$9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116</v>
      </c>
      <c r="B418" s="203">
        <f>'1. Datos Generales'!$B$9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45" priority="3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444" priority="4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43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42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17.710937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32.28515625" style="2" bestFit="1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20.42578125" style="2" customWidth="1"/>
    <col min="18" max="16384" width="11.42578125" style="2"/>
  </cols>
  <sheetData>
    <row r="1" spans="1:21" ht="61.5" customHeight="1">
      <c r="A1" s="198" t="s">
        <v>130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116</v>
      </c>
      <c r="B3" s="71">
        <f>'1. Datos Generales'!$B$9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'6.3.A Ppto Detallado B3'!E15</f>
        <v>0</v>
      </c>
      <c r="C5" s="132">
        <f t="shared" ref="C5:C11" si="0">IF(B5=0,0,B5/$B$12)</f>
        <v>0</v>
      </c>
      <c r="D5" s="76">
        <f>'6.3.A Ppto Detallado B3'!E98</f>
        <v>0</v>
      </c>
      <c r="E5" s="132">
        <f t="shared" ref="E5:E11" si="1">IF(D5=0,0,D5/$D$12)</f>
        <v>0</v>
      </c>
      <c r="F5" s="76">
        <f>'6.3.A Ppto Detallado B3'!E181</f>
        <v>0</v>
      </c>
      <c r="G5" s="132">
        <f t="shared" ref="G5:G11" si="2">IF(F5=0,0,F5/$F$12)</f>
        <v>0</v>
      </c>
      <c r="H5" s="76">
        <f>'6.3.A Ppto Detallado B3'!E264</f>
        <v>0</v>
      </c>
      <c r="I5" s="132">
        <f t="shared" ref="I5:I11" si="3">IF(H5=0,0,H5/$H$12)</f>
        <v>0</v>
      </c>
      <c r="J5" s="76">
        <f>'6.3.A Ppto Detallado B3'!E347</f>
        <v>0</v>
      </c>
      <c r="K5" s="132">
        <f t="shared" ref="K5:K11" si="4">IF(J5=0,0,J5/$J$12)</f>
        <v>0</v>
      </c>
      <c r="L5" s="76">
        <f>'6.3.A Ppto Detallado B3'!E430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'6.3.A Ppto Detallado B3'!E26</f>
        <v>0</v>
      </c>
      <c r="C6" s="132">
        <f t="shared" si="0"/>
        <v>0</v>
      </c>
      <c r="D6" s="76">
        <f>'6.3.A Ppto Detallado B3'!E109</f>
        <v>0</v>
      </c>
      <c r="E6" s="132">
        <f t="shared" si="1"/>
        <v>0</v>
      </c>
      <c r="F6" s="76">
        <f>'6.3.A Ppto Detallado B3'!E192</f>
        <v>0</v>
      </c>
      <c r="G6" s="132">
        <f t="shared" si="2"/>
        <v>0</v>
      </c>
      <c r="H6" s="76">
        <f>'6.3.A Ppto Detallado B3'!E275</f>
        <v>0</v>
      </c>
      <c r="I6" s="132">
        <f t="shared" si="3"/>
        <v>0</v>
      </c>
      <c r="J6" s="76">
        <f>'6.3.A Ppto Detallado B3'!E358</f>
        <v>0</v>
      </c>
      <c r="K6" s="132">
        <f t="shared" si="4"/>
        <v>0</v>
      </c>
      <c r="L6" s="76">
        <f>'6.3.A Ppto Detallado B3'!E441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'6.3.A Ppto Detallado B3'!E37</f>
        <v>0</v>
      </c>
      <c r="C7" s="132">
        <f t="shared" si="0"/>
        <v>0</v>
      </c>
      <c r="D7" s="76">
        <f>'6.3.A Ppto Detallado B3'!E120</f>
        <v>0</v>
      </c>
      <c r="E7" s="132">
        <f t="shared" si="1"/>
        <v>0</v>
      </c>
      <c r="F7" s="76">
        <f>'6.3.A Ppto Detallado B3'!E203</f>
        <v>0</v>
      </c>
      <c r="G7" s="132">
        <f t="shared" si="2"/>
        <v>0</v>
      </c>
      <c r="H7" s="76">
        <f>'6.3.A Ppto Detallado B3'!E286</f>
        <v>0</v>
      </c>
      <c r="I7" s="132">
        <f t="shared" si="3"/>
        <v>0</v>
      </c>
      <c r="J7" s="76">
        <f>'6.3.A Ppto Detallado B3'!E369</f>
        <v>0</v>
      </c>
      <c r="K7" s="132">
        <f t="shared" si="4"/>
        <v>0</v>
      </c>
      <c r="L7" s="76">
        <f>'6.3.A Ppto Detallado B3'!E452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'6.3.A Ppto Detallado B3'!E48</f>
        <v>0</v>
      </c>
      <c r="C8" s="132">
        <f t="shared" si="0"/>
        <v>0</v>
      </c>
      <c r="D8" s="76">
        <f>'6.3.A Ppto Detallado B3'!E131</f>
        <v>0</v>
      </c>
      <c r="E8" s="132">
        <f t="shared" si="1"/>
        <v>0</v>
      </c>
      <c r="F8" s="76">
        <f>'6.3.A Ppto Detallado B3'!E214</f>
        <v>0</v>
      </c>
      <c r="G8" s="132">
        <f t="shared" si="2"/>
        <v>0</v>
      </c>
      <c r="H8" s="76">
        <f>'6.3.A Ppto Detallado B3'!E297</f>
        <v>0</v>
      </c>
      <c r="I8" s="132">
        <f t="shared" si="3"/>
        <v>0</v>
      </c>
      <c r="J8" s="76">
        <f>'6.3.A Ppto Detallado B3'!E380</f>
        <v>0</v>
      </c>
      <c r="K8" s="132">
        <f t="shared" si="4"/>
        <v>0</v>
      </c>
      <c r="L8" s="76">
        <f>'6.3.A Ppto Detallado B3'!E463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'6.3.A Ppto Detallado B3'!E59</f>
        <v>0</v>
      </c>
      <c r="C9" s="132">
        <f t="shared" si="0"/>
        <v>0</v>
      </c>
      <c r="D9" s="76">
        <f>'6.3.A Ppto Detallado B3'!E142</f>
        <v>0</v>
      </c>
      <c r="E9" s="132">
        <f t="shared" si="1"/>
        <v>0</v>
      </c>
      <c r="F9" s="76">
        <f>'6.3.A Ppto Detallado B3'!E225</f>
        <v>0</v>
      </c>
      <c r="G9" s="132">
        <f t="shared" si="2"/>
        <v>0</v>
      </c>
      <c r="H9" s="76">
        <f>'6.3.A Ppto Detallado B3'!E308</f>
        <v>0</v>
      </c>
      <c r="I9" s="132">
        <f t="shared" si="3"/>
        <v>0</v>
      </c>
      <c r="J9" s="76">
        <f>'6.3.A Ppto Detallado B3'!E391</f>
        <v>0</v>
      </c>
      <c r="K9" s="132">
        <f t="shared" si="4"/>
        <v>0</v>
      </c>
      <c r="L9" s="76">
        <f>'6.3.A Ppto Detallado B3'!E474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'6.3.A Ppto Detallado B3'!E70</f>
        <v>0</v>
      </c>
      <c r="C10" s="132">
        <f t="shared" si="0"/>
        <v>0</v>
      </c>
      <c r="D10" s="76">
        <f>'6.3.A Ppto Detallado B3'!E153</f>
        <v>0</v>
      </c>
      <c r="E10" s="132">
        <f t="shared" si="1"/>
        <v>0</v>
      </c>
      <c r="F10" s="76">
        <f>'6.3.A Ppto Detallado B3'!E236</f>
        <v>0</v>
      </c>
      <c r="G10" s="132">
        <f t="shared" si="2"/>
        <v>0</v>
      </c>
      <c r="H10" s="76">
        <f>'6.3.A Ppto Detallado B3'!E319</f>
        <v>0</v>
      </c>
      <c r="I10" s="132">
        <f t="shared" si="3"/>
        <v>0</v>
      </c>
      <c r="J10" s="76">
        <f>'6.3.A Ppto Detallado B3'!E402</f>
        <v>0</v>
      </c>
      <c r="K10" s="132">
        <f t="shared" si="4"/>
        <v>0</v>
      </c>
      <c r="L10" s="76">
        <f>'6.3.A Ppto Detallado B3'!E485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'6.3.A Ppto Detallado B3'!E81</f>
        <v>0</v>
      </c>
      <c r="C11" s="132">
        <f t="shared" si="0"/>
        <v>0</v>
      </c>
      <c r="D11" s="76">
        <f>'6.3.A Ppto Detallado B3'!E164</f>
        <v>0</v>
      </c>
      <c r="E11" s="132">
        <f t="shared" si="1"/>
        <v>0</v>
      </c>
      <c r="F11" s="76">
        <f>'6.3.A Ppto Detallado B3'!E247</f>
        <v>0</v>
      </c>
      <c r="G11" s="132">
        <f t="shared" si="2"/>
        <v>0</v>
      </c>
      <c r="H11" s="76">
        <f>'6.3.A Ppto Detallado B3'!E330</f>
        <v>0</v>
      </c>
      <c r="I11" s="132">
        <f t="shared" si="3"/>
        <v>0</v>
      </c>
      <c r="J11" s="76">
        <f>'6.3.A Ppto Detallado B3'!E413</f>
        <v>0</v>
      </c>
      <c r="K11" s="132">
        <f t="shared" si="4"/>
        <v>0</v>
      </c>
      <c r="L11" s="76">
        <f>'6.3.A Ppto Detallado B3'!E496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8"/>
      <c r="S14" s="42"/>
    </row>
    <row r="15" spans="1:21" ht="39" customHeight="1">
      <c r="A15" s="70" t="s">
        <v>116</v>
      </c>
      <c r="B15" s="71">
        <f>'1. Datos Generales'!$B$9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8"/>
      <c r="S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'6.3.A Ppto Detallado B3'!F15+'6.3.A Ppto Detallado B3'!F98+'6.3.A Ppto Detallado B3'!F181+'6.3.A Ppto Detallado B3'!F264+'6.3.A Ppto Detallado B3'!F347+'6.3.A Ppto Detallado B3'!F430</f>
        <v>0</v>
      </c>
      <c r="C17" s="132">
        <f>IF(B17=0,0,B17/B$24)</f>
        <v>0</v>
      </c>
      <c r="D17" s="76">
        <f>'6.3.A Ppto Detallado B3'!G15+'6.3.A Ppto Detallado B3'!G98+'6.3.A Ppto Detallado B3'!G181+'6.3.A Ppto Detallado B3'!G264+'6.3.A Ppto Detallado B3'!G347+'6.3.A Ppto Detallado B3'!G430</f>
        <v>0</v>
      </c>
      <c r="E17" s="132">
        <f>IF(D17=0,0,D17/D$24)</f>
        <v>0</v>
      </c>
      <c r="F17" s="76">
        <f>'6.3.A Ppto Detallado B3'!H15+'6.3.A Ppto Detallado B3'!H98+'6.3.A Ppto Detallado B3'!H181+'6.3.A Ppto Detallado B3'!H264+'6.3.A Ppto Detallado B3'!H347+'6.3.A Ppto Detallado B3'!H430</f>
        <v>0</v>
      </c>
      <c r="G17" s="132">
        <f>IF(F17=0,0,F17/F$24)</f>
        <v>0</v>
      </c>
      <c r="H17" s="76">
        <f>'6.3.A Ppto Detallado B3'!I15+'6.3.A Ppto Detallado B3'!I98+'6.3.A Ppto Detallado B3'!I181+'6.3.A Ppto Detallado B3'!I264+'6.3.A Ppto Detallado B3'!I347+'6.3.A Ppto Detallado B3'!I430</f>
        <v>0</v>
      </c>
      <c r="I17" s="132">
        <f>IF(H17=0,0,H17/H$24)</f>
        <v>0</v>
      </c>
      <c r="J17" s="76">
        <f>'6.3.A Ppto Detallado B3'!J15+'6.3.A Ppto Detallado B3'!J98+'6.3.A Ppto Detallado B3'!J181+'6.3.A Ppto Detallado B3'!J264+'6.3.A Ppto Detallado B3'!J347+'6.3.A Ppto Detallado B3'!J430</f>
        <v>0</v>
      </c>
      <c r="K17" s="132">
        <f>IF(J17=0,0,J17/J$24)</f>
        <v>0</v>
      </c>
      <c r="L17" s="76">
        <f>'6.3.A Ppto Detallado B3'!K15+'6.3.A Ppto Detallado B3'!K98+'6.3.A Ppto Detallado B3'!K181+'6.3.A Ppto Detallado B3'!K264+'6.3.A Ppto Detallado B3'!K347+'6.3.A Ppto Detallado B3'!K430</f>
        <v>0</v>
      </c>
      <c r="M17" s="132">
        <f>IF(L17=0,0,L17/L$24)</f>
        <v>0</v>
      </c>
      <c r="N17" s="76">
        <f>'6.3.A Ppto Detallado B3'!L15+'6.3.A Ppto Detallado B3'!L98+'6.3.A Ppto Detallado B3'!L181+'6.3.A Ppto Detallado B3'!L264+'6.3.A Ppto Detallado B3'!L347+'6.3.A Ppto Detallado B3'!L430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'6.3.A Ppto Detallado B3'!F26+'6.3.A Ppto Detallado B3'!F109+'6.3.A Ppto Detallado B3'!F192+'6.3.A Ppto Detallado B3'!F275+'6.3.A Ppto Detallado B3'!F358+'6.3.A Ppto Detallado B3'!F441</f>
        <v>0</v>
      </c>
      <c r="C18" s="132">
        <f t="shared" ref="C18:C23" si="9">IF(B18=0,0,B18/B$24)</f>
        <v>0</v>
      </c>
      <c r="D18" s="76">
        <f>'6.3.A Ppto Detallado B3'!G26+'6.3.A Ppto Detallado B3'!G109+'6.3.A Ppto Detallado B3'!G192+'6.3.A Ppto Detallado B3'!G275+'6.3.A Ppto Detallado B3'!G358+'6.3.A Ppto Detallado B3'!G441</f>
        <v>0</v>
      </c>
      <c r="E18" s="132">
        <f t="shared" ref="E18:G23" si="10">IF(D18=0,0,D18/D$24)</f>
        <v>0</v>
      </c>
      <c r="F18" s="76">
        <f>'6.3.A Ppto Detallado B3'!H26+'6.3.A Ppto Detallado B3'!H109+'6.3.A Ppto Detallado B3'!H192+'6.3.A Ppto Detallado B3'!H275+'6.3.A Ppto Detallado B3'!H358+'6.3.A Ppto Detallado B3'!H441</f>
        <v>0</v>
      </c>
      <c r="G18" s="132">
        <f t="shared" si="10"/>
        <v>0</v>
      </c>
      <c r="H18" s="76">
        <f>'6.3.A Ppto Detallado B3'!I26+'6.3.A Ppto Detallado B3'!I109+'6.3.A Ppto Detallado B3'!I192+'6.3.A Ppto Detallado B3'!I275+'6.3.A Ppto Detallado B3'!I358+'6.3.A Ppto Detallado B3'!I441</f>
        <v>0</v>
      </c>
      <c r="I18" s="132">
        <f t="shared" ref="I18" si="11">IF(H18=0,0,H18/H$24)</f>
        <v>0</v>
      </c>
      <c r="J18" s="76">
        <f>'6.3.A Ppto Detallado B3'!J26+'6.3.A Ppto Detallado B3'!J109+'6.3.A Ppto Detallado B3'!J192+'6.3.A Ppto Detallado B3'!J275+'6.3.A Ppto Detallado B3'!J358+'6.3.A Ppto Detallado B3'!J441</f>
        <v>0</v>
      </c>
      <c r="K18" s="132">
        <f t="shared" ref="K18" si="12">IF(J18=0,0,J18/J$24)</f>
        <v>0</v>
      </c>
      <c r="L18" s="76">
        <f>'6.3.A Ppto Detallado B3'!K26+'6.3.A Ppto Detallado B3'!K109+'6.3.A Ppto Detallado B3'!K192+'6.3.A Ppto Detallado B3'!K275+'6.3.A Ppto Detallado B3'!K358+'6.3.A Ppto Detallado B3'!K441</f>
        <v>0</v>
      </c>
      <c r="M18" s="132">
        <f t="shared" ref="M18" si="13">IF(L18=0,0,L18/L$24)</f>
        <v>0</v>
      </c>
      <c r="N18" s="76">
        <f>'6.3.A Ppto Detallado B3'!L26+'6.3.A Ppto Detallado B3'!L109+'6.3.A Ppto Detallado B3'!L192+'6.3.A Ppto Detallado B3'!L275+'6.3.A Ppto Detallado B3'!L358+'6.3.A Ppto Detallado B3'!L441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'6.3.A Ppto Detallado B3'!F37+'6.3.A Ppto Detallado B3'!F120+'6.3.A Ppto Detallado B3'!F203+'6.3.A Ppto Detallado B3'!F286+'6.3.A Ppto Detallado B3'!F369+'6.3.A Ppto Detallado B3'!F452</f>
        <v>0</v>
      </c>
      <c r="C19" s="132">
        <f t="shared" si="9"/>
        <v>0</v>
      </c>
      <c r="D19" s="76">
        <f>'6.3.A Ppto Detallado B3'!G37+'6.3.A Ppto Detallado B3'!G120+'6.3.A Ppto Detallado B3'!G203+'6.3.A Ppto Detallado B3'!G286+'6.3.A Ppto Detallado B3'!G369+'6.3.A Ppto Detallado B3'!G452</f>
        <v>0</v>
      </c>
      <c r="E19" s="132">
        <f t="shared" si="10"/>
        <v>0</v>
      </c>
      <c r="F19" s="76">
        <f>'6.3.A Ppto Detallado B3'!H37+'6.3.A Ppto Detallado B3'!H120+'6.3.A Ppto Detallado B3'!H203+'6.3.A Ppto Detallado B3'!H286+'6.3.A Ppto Detallado B3'!H369+'6.3.A Ppto Detallado B3'!H452</f>
        <v>0</v>
      </c>
      <c r="G19" s="132">
        <f t="shared" si="10"/>
        <v>0</v>
      </c>
      <c r="H19" s="76">
        <f>'6.3.A Ppto Detallado B3'!I37+'6.3.A Ppto Detallado B3'!I120+'6.3.A Ppto Detallado B3'!I203+'6.3.A Ppto Detallado B3'!I286+'6.3.A Ppto Detallado B3'!I369+'6.3.A Ppto Detallado B3'!I452</f>
        <v>0</v>
      </c>
      <c r="I19" s="132">
        <f t="shared" ref="I19" si="16">IF(H19=0,0,H19/H$24)</f>
        <v>0</v>
      </c>
      <c r="J19" s="76">
        <f>'6.3.A Ppto Detallado B3'!J37+'6.3.A Ppto Detallado B3'!J120+'6.3.A Ppto Detallado B3'!J203+'6.3.A Ppto Detallado B3'!J286+'6.3.A Ppto Detallado B3'!J369+'6.3.A Ppto Detallado B3'!J452</f>
        <v>0</v>
      </c>
      <c r="K19" s="132">
        <f t="shared" ref="K19" si="17">IF(J19=0,0,J19/J$24)</f>
        <v>0</v>
      </c>
      <c r="L19" s="76">
        <f>'6.3.A Ppto Detallado B3'!K37+'6.3.A Ppto Detallado B3'!K120+'6.3.A Ppto Detallado B3'!K203+'6.3.A Ppto Detallado B3'!K286+'6.3.A Ppto Detallado B3'!K369+'6.3.A Ppto Detallado B3'!K452</f>
        <v>0</v>
      </c>
      <c r="M19" s="132">
        <f t="shared" ref="M19" si="18">IF(L19=0,0,L19/L$24)</f>
        <v>0</v>
      </c>
      <c r="N19" s="76">
        <f>'6.3.A Ppto Detallado B3'!L37+'6.3.A Ppto Detallado B3'!L120+'6.3.A Ppto Detallado B3'!L203+'6.3.A Ppto Detallado B3'!L286+'6.3.A Ppto Detallado B3'!L369+'6.3.A Ppto Detallado B3'!L452</f>
        <v>0</v>
      </c>
      <c r="O19" s="132">
        <f t="shared" ref="O19" si="19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'6.3.A Ppto Detallado B3'!F48+'6.3.A Ppto Detallado B3'!F131+'6.3.A Ppto Detallado B3'!F214+'6.3.A Ppto Detallado B3'!F297+'6.3.A Ppto Detallado B3'!F380+'6.3.A Ppto Detallado B3'!F463</f>
        <v>0</v>
      </c>
      <c r="C20" s="132">
        <f t="shared" si="9"/>
        <v>0</v>
      </c>
      <c r="D20" s="76">
        <f>'6.3.A Ppto Detallado B3'!G48+'6.3.A Ppto Detallado B3'!G131+'6.3.A Ppto Detallado B3'!G214+'6.3.A Ppto Detallado B3'!G297+'6.3.A Ppto Detallado B3'!G380+'6.3.A Ppto Detallado B3'!G463</f>
        <v>0</v>
      </c>
      <c r="E20" s="132">
        <f t="shared" si="10"/>
        <v>0</v>
      </c>
      <c r="F20" s="76">
        <f>'6.3.A Ppto Detallado B3'!H48+'6.3.A Ppto Detallado B3'!H131+'6.3.A Ppto Detallado B3'!H214+'6.3.A Ppto Detallado B3'!H297+'6.3.A Ppto Detallado B3'!H380+'6.3.A Ppto Detallado B3'!H463</f>
        <v>0</v>
      </c>
      <c r="G20" s="132">
        <f t="shared" si="10"/>
        <v>0</v>
      </c>
      <c r="H20" s="76">
        <f>'6.3.A Ppto Detallado B3'!I48+'6.3.A Ppto Detallado B3'!I131+'6.3.A Ppto Detallado B3'!I214+'6.3.A Ppto Detallado B3'!I297+'6.3.A Ppto Detallado B3'!I380+'6.3.A Ppto Detallado B3'!I463</f>
        <v>0</v>
      </c>
      <c r="I20" s="132">
        <f t="shared" ref="I20" si="20">IF(H20=0,0,H20/H$24)</f>
        <v>0</v>
      </c>
      <c r="J20" s="76">
        <f>'6.3.A Ppto Detallado B3'!J48+'6.3.A Ppto Detallado B3'!J131+'6.3.A Ppto Detallado B3'!J214+'6.3.A Ppto Detallado B3'!J297+'6.3.A Ppto Detallado B3'!J380+'6.3.A Ppto Detallado B3'!J463</f>
        <v>0</v>
      </c>
      <c r="K20" s="132">
        <f t="shared" ref="K20" si="21">IF(J20=0,0,J20/J$24)</f>
        <v>0</v>
      </c>
      <c r="L20" s="76">
        <f>'6.3.A Ppto Detallado B3'!K48+'6.3.A Ppto Detallado B3'!K131+'6.3.A Ppto Detallado B3'!K214+'6.3.A Ppto Detallado B3'!K297+'6.3.A Ppto Detallado B3'!K380+'6.3.A Ppto Detallado B3'!K463</f>
        <v>0</v>
      </c>
      <c r="M20" s="132">
        <f t="shared" ref="M20" si="22">IF(L20=0,0,L20/L$24)</f>
        <v>0</v>
      </c>
      <c r="N20" s="76">
        <f>'6.3.A Ppto Detallado B3'!L48+'6.3.A Ppto Detallado B3'!L131+'6.3.A Ppto Detallado B3'!L214+'6.3.A Ppto Detallado B3'!L297+'6.3.A Ppto Detallado B3'!L380+'6.3.A Ppto Detallado B3'!L463</f>
        <v>0</v>
      </c>
      <c r="O20" s="132">
        <f t="shared" ref="O20" si="23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'6.3.A Ppto Detallado B3'!F59+'6.3.A Ppto Detallado B3'!F142+'6.3.A Ppto Detallado B3'!F225+'6.3.A Ppto Detallado B3'!F308+'6.3.A Ppto Detallado B3'!F391+'6.3.A Ppto Detallado B3'!F474</f>
        <v>0</v>
      </c>
      <c r="C21" s="132">
        <f t="shared" si="9"/>
        <v>0</v>
      </c>
      <c r="D21" s="76">
        <f>'6.3.A Ppto Detallado B3'!G59+'6.3.A Ppto Detallado B3'!G142+'6.3.A Ppto Detallado B3'!G225+'6.3.A Ppto Detallado B3'!G308+'6.3.A Ppto Detallado B3'!G391+'6.3.A Ppto Detallado B3'!G474</f>
        <v>0</v>
      </c>
      <c r="E21" s="132">
        <f t="shared" si="10"/>
        <v>0</v>
      </c>
      <c r="F21" s="76">
        <f>'6.3.A Ppto Detallado B3'!H59+'6.3.A Ppto Detallado B3'!H142+'6.3.A Ppto Detallado B3'!H225+'6.3.A Ppto Detallado B3'!H308+'6.3.A Ppto Detallado B3'!H391+'6.3.A Ppto Detallado B3'!H474</f>
        <v>0</v>
      </c>
      <c r="G21" s="132">
        <f t="shared" si="10"/>
        <v>0</v>
      </c>
      <c r="H21" s="76">
        <f>'6.3.A Ppto Detallado B3'!I59+'6.3.A Ppto Detallado B3'!I142+'6.3.A Ppto Detallado B3'!I225+'6.3.A Ppto Detallado B3'!I308+'6.3.A Ppto Detallado B3'!I391+'6.3.A Ppto Detallado B3'!I474</f>
        <v>0</v>
      </c>
      <c r="I21" s="132">
        <f t="shared" ref="I21" si="24">IF(H21=0,0,H21/H$24)</f>
        <v>0</v>
      </c>
      <c r="J21" s="76">
        <f>'6.3.A Ppto Detallado B3'!J59+'6.3.A Ppto Detallado B3'!J142+'6.3.A Ppto Detallado B3'!J225+'6.3.A Ppto Detallado B3'!J308+'6.3.A Ppto Detallado B3'!J391+'6.3.A Ppto Detallado B3'!J474</f>
        <v>0</v>
      </c>
      <c r="K21" s="132">
        <f t="shared" ref="K21" si="25">IF(J21=0,0,J21/J$24)</f>
        <v>0</v>
      </c>
      <c r="L21" s="76">
        <f>'6.3.A Ppto Detallado B3'!K59+'6.3.A Ppto Detallado B3'!K142+'6.3.A Ppto Detallado B3'!K225+'6.3.A Ppto Detallado B3'!K308+'6.3.A Ppto Detallado B3'!K391+'6.3.A Ppto Detallado B3'!K474</f>
        <v>0</v>
      </c>
      <c r="M21" s="132">
        <f t="shared" ref="M21" si="26">IF(L21=0,0,L21/L$24)</f>
        <v>0</v>
      </c>
      <c r="N21" s="76">
        <f>'6.3.A Ppto Detallado B3'!L59+'6.3.A Ppto Detallado B3'!L142+'6.3.A Ppto Detallado B3'!L225+'6.3.A Ppto Detallado B3'!L308+'6.3.A Ppto Detallado B3'!L391+'6.3.A Ppto Detallado B3'!L474</f>
        <v>0</v>
      </c>
      <c r="O21" s="132">
        <f t="shared" ref="O21" si="27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'6.3.A Ppto Detallado B3'!F70+'6.3.A Ppto Detallado B3'!F153+'6.3.A Ppto Detallado B3'!F236+'6.3.A Ppto Detallado B3'!F319+'6.3.A Ppto Detallado B3'!F402+'6.3.A Ppto Detallado B3'!F485</f>
        <v>0</v>
      </c>
      <c r="C22" s="132">
        <f t="shared" si="9"/>
        <v>0</v>
      </c>
      <c r="D22" s="76">
        <f>'6.3.A Ppto Detallado B3'!G70+'6.3.A Ppto Detallado B3'!G153+'6.3.A Ppto Detallado B3'!G236+'6.3.A Ppto Detallado B3'!G319+'6.3.A Ppto Detallado B3'!G402+'6.3.A Ppto Detallado B3'!G485</f>
        <v>0</v>
      </c>
      <c r="E22" s="132">
        <f t="shared" si="10"/>
        <v>0</v>
      </c>
      <c r="F22" s="76">
        <f>'6.3.A Ppto Detallado B3'!H70+'6.3.A Ppto Detallado B3'!H153+'6.3.A Ppto Detallado B3'!H236+'6.3.A Ppto Detallado B3'!H319+'6.3.A Ppto Detallado B3'!H402+'6.3.A Ppto Detallado B3'!H485</f>
        <v>0</v>
      </c>
      <c r="G22" s="132">
        <f t="shared" si="10"/>
        <v>0</v>
      </c>
      <c r="H22" s="76">
        <f>'6.3.A Ppto Detallado B3'!I70+'6.3.A Ppto Detallado B3'!I153+'6.3.A Ppto Detallado B3'!I236+'6.3.A Ppto Detallado B3'!I319+'6.3.A Ppto Detallado B3'!I402+'6.3.A Ppto Detallado B3'!I485</f>
        <v>0</v>
      </c>
      <c r="I22" s="132">
        <f t="shared" ref="I22" si="28">IF(H22=0,0,H22/H$24)</f>
        <v>0</v>
      </c>
      <c r="J22" s="76">
        <f>'6.3.A Ppto Detallado B3'!J70+'6.3.A Ppto Detallado B3'!J153+'6.3.A Ppto Detallado B3'!J236+'6.3.A Ppto Detallado B3'!J319+'6.3.A Ppto Detallado B3'!J402+'6.3.A Ppto Detallado B3'!J485</f>
        <v>0</v>
      </c>
      <c r="K22" s="132">
        <f t="shared" ref="K22" si="29">IF(J22=0,0,J22/J$24)</f>
        <v>0</v>
      </c>
      <c r="L22" s="76">
        <f>'6.3.A Ppto Detallado B3'!K70+'6.3.A Ppto Detallado B3'!K153+'6.3.A Ppto Detallado B3'!K236+'6.3.A Ppto Detallado B3'!K319+'6.3.A Ppto Detallado B3'!K402+'6.3.A Ppto Detallado B3'!K485</f>
        <v>0</v>
      </c>
      <c r="M22" s="132">
        <f t="shared" ref="M22" si="30">IF(L22=0,0,L22/L$24)</f>
        <v>0</v>
      </c>
      <c r="N22" s="76">
        <f>'6.3.A Ppto Detallado B3'!L70+'6.3.A Ppto Detallado B3'!L153+'6.3.A Ppto Detallado B3'!L236+'6.3.A Ppto Detallado B3'!L319+'6.3.A Ppto Detallado B3'!L402+'6.3.A Ppto Detallado B3'!L485</f>
        <v>0</v>
      </c>
      <c r="O22" s="132">
        <f t="shared" ref="O22" si="31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'6.3.A Ppto Detallado B3'!F81+'6.3.A Ppto Detallado B3'!F164+'6.3.A Ppto Detallado B3'!F247+'6.3.A Ppto Detallado B3'!F330+'6.3.A Ppto Detallado B3'!F413+'6.3.A Ppto Detallado B3'!F496</f>
        <v>0</v>
      </c>
      <c r="C23" s="132">
        <f t="shared" si="9"/>
        <v>0</v>
      </c>
      <c r="D23" s="76">
        <f>'6.3.A Ppto Detallado B3'!G81+'6.3.A Ppto Detallado B3'!G164+'6.3.A Ppto Detallado B3'!G247+'6.3.A Ppto Detallado B3'!G330+'6.3.A Ppto Detallado B3'!G413+'6.3.A Ppto Detallado B3'!G496</f>
        <v>0</v>
      </c>
      <c r="E23" s="132">
        <f t="shared" si="10"/>
        <v>0</v>
      </c>
      <c r="F23" s="76">
        <f>'6.3.A Ppto Detallado B3'!H81+'6.3.A Ppto Detallado B3'!H164+'6.3.A Ppto Detallado B3'!H247+'6.3.A Ppto Detallado B3'!H330+'6.3.A Ppto Detallado B3'!H413+'6.3.A Ppto Detallado B3'!H496</f>
        <v>0</v>
      </c>
      <c r="G23" s="132">
        <f t="shared" si="10"/>
        <v>0</v>
      </c>
      <c r="H23" s="76">
        <f>'6.3.A Ppto Detallado B3'!I81+'6.3.A Ppto Detallado B3'!I164+'6.3.A Ppto Detallado B3'!I247+'6.3.A Ppto Detallado B3'!I330+'6.3.A Ppto Detallado B3'!I413+'6.3.A Ppto Detallado B3'!I496</f>
        <v>0</v>
      </c>
      <c r="I23" s="132">
        <f t="shared" ref="I23" si="32">IF(H23=0,0,H23/H$24)</f>
        <v>0</v>
      </c>
      <c r="J23" s="76">
        <f>'6.3.A Ppto Detallado B3'!J81+'6.3.A Ppto Detallado B3'!J164+'6.3.A Ppto Detallado B3'!J247+'6.3.A Ppto Detallado B3'!J330+'6.3.A Ppto Detallado B3'!J413+'6.3.A Ppto Detallado B3'!J496</f>
        <v>0</v>
      </c>
      <c r="K23" s="132">
        <f t="shared" ref="K23" si="33">IF(J23=0,0,J23/J$24)</f>
        <v>0</v>
      </c>
      <c r="L23" s="76">
        <f>'6.3.A Ppto Detallado B3'!K81+'6.3.A Ppto Detallado B3'!K164+'6.3.A Ppto Detallado B3'!K247+'6.3.A Ppto Detallado B3'!K330+'6.3.A Ppto Detallado B3'!K413+'6.3.A Ppto Detallado B3'!K496</f>
        <v>0</v>
      </c>
      <c r="M23" s="132">
        <f t="shared" ref="M23" si="34">IF(L23=0,0,L23/L$24)</f>
        <v>0</v>
      </c>
      <c r="N23" s="76">
        <f>'6.3.A Ppto Detallado B3'!L81+'6.3.A Ppto Detallado B3'!L164+'6.3.A Ppto Detallado B3'!L247+'6.3.A Ppto Detallado B3'!L330+'6.3.A Ppto Detallado B3'!L413+'6.3.A Ppto Detallado B3'!L496</f>
        <v>0</v>
      </c>
      <c r="O23" s="132">
        <f t="shared" ref="O23" si="35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123">
        <f>SUM(H17:H23)</f>
        <v>0</v>
      </c>
      <c r="I24" s="82">
        <f>IF(H24=0,0,H24/$P$24)</f>
        <v>0</v>
      </c>
      <c r="J24" s="123">
        <f>SUM(J17:J23)</f>
        <v>0</v>
      </c>
      <c r="K24" s="82">
        <f>IF(J24=0,0,J24/$P$24)</f>
        <v>0</v>
      </c>
      <c r="L24" s="123">
        <f>SUM(L17:L23)</f>
        <v>0</v>
      </c>
      <c r="M24" s="82">
        <f>IF(L24=0,0,L24/$P$24)</f>
        <v>0</v>
      </c>
      <c r="N24" s="123">
        <f>SUM(N17:N23)</f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116</v>
      </c>
      <c r="B28" s="199">
        <f>'1. Datos Generales'!$B$9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36">F30*C30</f>
        <v>0</v>
      </c>
      <c r="C30" s="86">
        <f>'4. Fuentes de financiación'!$F$7</f>
        <v>0</v>
      </c>
      <c r="D30" s="87">
        <f t="shared" ref="D30:D36" si="37">F30-B30</f>
        <v>0</v>
      </c>
      <c r="E30" s="86">
        <f t="shared" ref="E30:E36" si="38">IF(D30=0,0,D30/F30)</f>
        <v>0</v>
      </c>
      <c r="F30" s="88">
        <f t="shared" ref="F30:F36" si="39">N5</f>
        <v>0</v>
      </c>
    </row>
    <row r="31" spans="1:21" s="36" customFormat="1" ht="41.25" customHeight="1">
      <c r="A31" s="70" t="s">
        <v>146</v>
      </c>
      <c r="B31" s="85">
        <f t="shared" si="36"/>
        <v>0</v>
      </c>
      <c r="C31" s="86">
        <f>'4. Fuentes de financiación'!$F$7</f>
        <v>0</v>
      </c>
      <c r="D31" s="87">
        <f t="shared" si="37"/>
        <v>0</v>
      </c>
      <c r="E31" s="86">
        <f t="shared" si="38"/>
        <v>0</v>
      </c>
      <c r="F31" s="88">
        <f t="shared" si="39"/>
        <v>0</v>
      </c>
    </row>
    <row r="32" spans="1:21" s="36" customFormat="1" ht="41.25" customHeight="1">
      <c r="A32" s="70" t="s">
        <v>147</v>
      </c>
      <c r="B32" s="85">
        <f t="shared" si="36"/>
        <v>0</v>
      </c>
      <c r="C32" s="86">
        <f>'4. Fuentes de financiación'!$F$7</f>
        <v>0</v>
      </c>
      <c r="D32" s="87">
        <f t="shared" si="37"/>
        <v>0</v>
      </c>
      <c r="E32" s="86">
        <f t="shared" si="38"/>
        <v>0</v>
      </c>
      <c r="F32" s="88">
        <f t="shared" si="39"/>
        <v>0</v>
      </c>
    </row>
    <row r="33" spans="1:7" s="36" customFormat="1" ht="41.25" customHeight="1">
      <c r="A33" s="70" t="s">
        <v>148</v>
      </c>
      <c r="B33" s="85">
        <f t="shared" si="36"/>
        <v>0</v>
      </c>
      <c r="C33" s="86">
        <f>'4. Fuentes de financiación'!$F$7</f>
        <v>0</v>
      </c>
      <c r="D33" s="87">
        <f t="shared" si="37"/>
        <v>0</v>
      </c>
      <c r="E33" s="86">
        <f t="shared" si="38"/>
        <v>0</v>
      </c>
      <c r="F33" s="88">
        <f t="shared" si="39"/>
        <v>0</v>
      </c>
    </row>
    <row r="34" spans="1:7" s="36" customFormat="1" ht="41.25" customHeight="1">
      <c r="A34" s="70" t="s">
        <v>149</v>
      </c>
      <c r="B34" s="85">
        <f t="shared" si="36"/>
        <v>0</v>
      </c>
      <c r="C34" s="86">
        <f>'4. Fuentes de financiación'!$F$7</f>
        <v>0</v>
      </c>
      <c r="D34" s="87">
        <f t="shared" si="37"/>
        <v>0</v>
      </c>
      <c r="E34" s="86">
        <f t="shared" si="38"/>
        <v>0</v>
      </c>
      <c r="F34" s="88">
        <f t="shared" si="39"/>
        <v>0</v>
      </c>
    </row>
    <row r="35" spans="1:7" s="36" customFormat="1" ht="41.25" customHeight="1">
      <c r="A35" s="70" t="s">
        <v>8</v>
      </c>
      <c r="B35" s="85">
        <f t="shared" si="36"/>
        <v>0</v>
      </c>
      <c r="C35" s="86">
        <f>'4. Fuentes de financiación'!$F$7</f>
        <v>0</v>
      </c>
      <c r="D35" s="87">
        <f t="shared" si="37"/>
        <v>0</v>
      </c>
      <c r="E35" s="86">
        <f t="shared" si="38"/>
        <v>0</v>
      </c>
      <c r="F35" s="88">
        <f t="shared" si="39"/>
        <v>0</v>
      </c>
    </row>
    <row r="36" spans="1:7" s="36" customFormat="1" ht="41.25" customHeight="1">
      <c r="A36" s="70" t="s">
        <v>150</v>
      </c>
      <c r="B36" s="85">
        <f t="shared" si="36"/>
        <v>0</v>
      </c>
      <c r="C36" s="86">
        <f>'4. Fuentes de financiación'!$F$7</f>
        <v>0</v>
      </c>
      <c r="D36" s="87">
        <f t="shared" si="37"/>
        <v>0</v>
      </c>
      <c r="E36" s="86">
        <f t="shared" si="38"/>
        <v>0</v>
      </c>
      <c r="F36" s="88">
        <f t="shared" si="39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116</v>
      </c>
      <c r="B40" s="199">
        <f>'1. Datos Generales'!$B$9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0">F42*C42</f>
        <v>0</v>
      </c>
      <c r="C42" s="91">
        <f>'4. Fuentes de financiación'!$F$7</f>
        <v>0</v>
      </c>
      <c r="D42" s="87">
        <f t="shared" ref="D42:D47" si="41">F42-B42</f>
        <v>0</v>
      </c>
      <c r="E42" s="91">
        <f t="shared" ref="E42:E47" si="42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0"/>
        <v>0</v>
      </c>
      <c r="C43" s="91">
        <f>'4. Fuentes de financiación'!$F$7</f>
        <v>0</v>
      </c>
      <c r="D43" s="87">
        <f t="shared" si="41"/>
        <v>0</v>
      </c>
      <c r="E43" s="91">
        <f t="shared" si="42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0"/>
        <v>0</v>
      </c>
      <c r="C44" s="91">
        <f>'4. Fuentes de financiación'!$F$7</f>
        <v>0</v>
      </c>
      <c r="D44" s="87">
        <f t="shared" si="41"/>
        <v>0</v>
      </c>
      <c r="E44" s="91">
        <f t="shared" si="42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0"/>
        <v>0</v>
      </c>
      <c r="C45" s="91">
        <f>'4. Fuentes de financiación'!$F$7</f>
        <v>0</v>
      </c>
      <c r="D45" s="87">
        <f t="shared" si="41"/>
        <v>0</v>
      </c>
      <c r="E45" s="91">
        <f t="shared" si="42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0"/>
        <v>0</v>
      </c>
      <c r="C46" s="91">
        <f>'4. Fuentes de financiación'!$F$7</f>
        <v>0</v>
      </c>
      <c r="D46" s="87">
        <f t="shared" si="41"/>
        <v>0</v>
      </c>
      <c r="E46" s="91">
        <f t="shared" si="42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0"/>
        <v>0</v>
      </c>
      <c r="C47" s="91">
        <f>'4. Fuentes de financiación'!$F$7</f>
        <v>0</v>
      </c>
      <c r="D47" s="87">
        <f t="shared" si="41"/>
        <v>0</v>
      </c>
      <c r="E47" s="91">
        <f t="shared" si="42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116</v>
      </c>
      <c r="B51" s="199">
        <f>'1. Datos Generales'!$B$9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91">
        <f>'4. Fuentes de financiación'!$F$7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91">
        <f>'4. Fuentes de financiación'!$F$7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91">
        <f>'4. Fuentes de financiación'!$F$7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91">
        <f>'4. Fuentes de financiación'!$F$7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>F57*C57</f>
        <v>0</v>
      </c>
      <c r="C57" s="91">
        <f>'4. Fuentes de financiación'!$F$7</f>
        <v>0</v>
      </c>
      <c r="D57" s="87">
        <f>F57-B57</f>
        <v>0</v>
      </c>
      <c r="E57" s="91">
        <f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ref="B58:B59" si="43">F58*C58</f>
        <v>0</v>
      </c>
      <c r="C58" s="91">
        <f>'4. Fuentes de financiación'!$F$7</f>
        <v>0</v>
      </c>
      <c r="D58" s="87">
        <f t="shared" ref="D58:D59" si="44">F58-B58</f>
        <v>0</v>
      </c>
      <c r="E58" s="91">
        <f t="shared" ref="E58:E59" si="45">IF(D58=0,0,D58/F58)</f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3"/>
        <v>0</v>
      </c>
      <c r="C59" s="91">
        <f>'4. Fuentes de financiación'!$F$7</f>
        <v>0</v>
      </c>
      <c r="D59" s="87">
        <f t="shared" si="44"/>
        <v>0</v>
      </c>
      <c r="E59" s="91">
        <f t="shared" si="45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123">
        <f>SUM(D53:D59)</f>
        <v>0</v>
      </c>
      <c r="E60" s="81">
        <f>IF(D60=0,0,D60/$F$60)</f>
        <v>0</v>
      </c>
      <c r="F60" s="123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Q21 O9">
    <cfRule type="cellIs" dxfId="239" priority="2" stopIfTrue="1" operator="greaterThan">
      <formula>0.07</formula>
    </cfRule>
  </conditionalFormatting>
  <conditionalFormatting sqref="P17">
    <cfRule type="cellIs" dxfId="238" priority="3" stopIfTrue="1" operator="notEqual">
      <formula>$N$5</formula>
    </cfRule>
  </conditionalFormatting>
  <conditionalFormatting sqref="P18">
    <cfRule type="cellIs" dxfId="237" priority="4" stopIfTrue="1" operator="notEqual">
      <formula>$N$6</formula>
    </cfRule>
  </conditionalFormatting>
  <conditionalFormatting sqref="P19">
    <cfRule type="cellIs" dxfId="236" priority="5" stopIfTrue="1" operator="notEqual">
      <formula>$N$7</formula>
    </cfRule>
  </conditionalFormatting>
  <conditionalFormatting sqref="P20">
    <cfRule type="cellIs" dxfId="235" priority="6" stopIfTrue="1" operator="notEqual">
      <formula>$N$8</formula>
    </cfRule>
  </conditionalFormatting>
  <conditionalFormatting sqref="P21">
    <cfRule type="cellIs" dxfId="234" priority="7" stopIfTrue="1" operator="notEqual">
      <formula>$N$9</formula>
    </cfRule>
  </conditionalFormatting>
  <conditionalFormatting sqref="P22">
    <cfRule type="cellIs" dxfId="233" priority="8" stopIfTrue="1" operator="notEqual">
      <formula>$N$10</formula>
    </cfRule>
  </conditionalFormatting>
  <conditionalFormatting sqref="P23">
    <cfRule type="cellIs" dxfId="232" priority="9" stopIfTrue="1" operator="notEqual">
      <formula>$N$11</formula>
    </cfRule>
  </conditionalFormatting>
  <conditionalFormatting sqref="P24">
    <cfRule type="cellIs" dxfId="231" priority="10" stopIfTrue="1" operator="notEqual">
      <formula>$N$12</formula>
    </cfRule>
  </conditionalFormatting>
  <conditionalFormatting sqref="N5:N12">
    <cfRule type="cellIs" dxfId="230" priority="11" stopIfTrue="1" operator="notEqual">
      <formula>$P17</formula>
    </cfRule>
  </conditionalFormatting>
  <conditionalFormatting sqref="F37 F48">
    <cfRule type="cellIs" dxfId="229" priority="12" stopIfTrue="1" operator="notEqual">
      <formula>$F$60</formula>
    </cfRule>
  </conditionalFormatting>
  <conditionalFormatting sqref="K12">
    <cfRule type="cellIs" dxfId="228" priority="14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131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117</v>
      </c>
      <c r="B3" s="203">
        <f>'1. Datos Generales'!$B$10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117</v>
      </c>
      <c r="B86" s="203">
        <f>'1. Datos Generales'!$B$10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117</v>
      </c>
      <c r="B169" s="203">
        <f>'1. Datos Generales'!$B$10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117</v>
      </c>
      <c r="B252" s="203">
        <f>'1. Datos Generales'!$B$10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117</v>
      </c>
      <c r="B335" s="203">
        <f>'1. Datos Generales'!$B$10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117</v>
      </c>
      <c r="B418" s="203">
        <f>'1. Datos Generales'!$B$10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41" priority="4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440" priority="5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39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38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37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7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17.710937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32.28515625" style="2" bestFit="1" customWidth="1"/>
    <col min="9" max="9" width="17.7109375" style="2" customWidth="1"/>
    <col min="10" max="10" width="31.28515625" style="2" customWidth="1"/>
    <col min="11" max="11" width="18" style="2" bestFit="1" customWidth="1"/>
    <col min="12" max="12" width="28.42578125" style="2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132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117</v>
      </c>
      <c r="B3" s="71">
        <f>'1. Datos Generales'!$B$10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'6.4.A Ppto Detallado B4'!E15</f>
        <v>0</v>
      </c>
      <c r="C5" s="132">
        <f t="shared" ref="C5:C11" si="0">IF(B5=0,0,B5/$B$12)</f>
        <v>0</v>
      </c>
      <c r="D5" s="76">
        <f>'6.4.A Ppto Detallado B4'!E98</f>
        <v>0</v>
      </c>
      <c r="E5" s="132">
        <f t="shared" ref="E5:E11" si="1">IF(D5=0,0,D5/$D$12)</f>
        <v>0</v>
      </c>
      <c r="F5" s="76">
        <f>'6.4.A Ppto Detallado B4'!E181</f>
        <v>0</v>
      </c>
      <c r="G5" s="132">
        <f t="shared" ref="G5:G11" si="2">IF(F5=0,0,F5/$F$12)</f>
        <v>0</v>
      </c>
      <c r="H5" s="76">
        <f>'6.4.A Ppto Detallado B4'!E264</f>
        <v>0</v>
      </c>
      <c r="I5" s="132">
        <f t="shared" ref="I5:I11" si="3">IF(H5=0,0,H5/$H$12)</f>
        <v>0</v>
      </c>
      <c r="J5" s="76">
        <f>'6.4.A Ppto Detallado B4'!E347</f>
        <v>0</v>
      </c>
      <c r="K5" s="132">
        <f t="shared" ref="K5:K11" si="4">IF(J5=0,0,J5/$J$12)</f>
        <v>0</v>
      </c>
      <c r="L5" s="76">
        <f>'6.4.A Ppto Detallado B4'!E430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'6.4.A Ppto Detallado B4'!E26</f>
        <v>0</v>
      </c>
      <c r="C6" s="132">
        <f t="shared" si="0"/>
        <v>0</v>
      </c>
      <c r="D6" s="76">
        <f>'6.4.A Ppto Detallado B4'!E109</f>
        <v>0</v>
      </c>
      <c r="E6" s="132">
        <f t="shared" si="1"/>
        <v>0</v>
      </c>
      <c r="F6" s="76">
        <f>'6.4.A Ppto Detallado B4'!E192</f>
        <v>0</v>
      </c>
      <c r="G6" s="132">
        <f t="shared" si="2"/>
        <v>0</v>
      </c>
      <c r="H6" s="76">
        <f>'6.4.A Ppto Detallado B4'!E275</f>
        <v>0</v>
      </c>
      <c r="I6" s="132">
        <f t="shared" si="3"/>
        <v>0</v>
      </c>
      <c r="J6" s="76">
        <f>'6.4.A Ppto Detallado B4'!E358</f>
        <v>0</v>
      </c>
      <c r="K6" s="132">
        <f t="shared" si="4"/>
        <v>0</v>
      </c>
      <c r="L6" s="76">
        <f>'6.4.A Ppto Detallado B4'!E441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'6.4.A Ppto Detallado B4'!E37</f>
        <v>0</v>
      </c>
      <c r="C7" s="132">
        <f t="shared" si="0"/>
        <v>0</v>
      </c>
      <c r="D7" s="76">
        <f>'6.4.A Ppto Detallado B4'!E120</f>
        <v>0</v>
      </c>
      <c r="E7" s="132">
        <f t="shared" si="1"/>
        <v>0</v>
      </c>
      <c r="F7" s="76">
        <f>'6.4.A Ppto Detallado B4'!E203</f>
        <v>0</v>
      </c>
      <c r="G7" s="132">
        <f t="shared" si="2"/>
        <v>0</v>
      </c>
      <c r="H7" s="76">
        <f>'6.4.A Ppto Detallado B4'!E286</f>
        <v>0</v>
      </c>
      <c r="I7" s="132">
        <f t="shared" si="3"/>
        <v>0</v>
      </c>
      <c r="J7" s="76">
        <f>'6.4.A Ppto Detallado B4'!E369</f>
        <v>0</v>
      </c>
      <c r="K7" s="132">
        <f t="shared" si="4"/>
        <v>0</v>
      </c>
      <c r="L7" s="76">
        <f>'6.4.A Ppto Detallado B4'!E452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'6.4.A Ppto Detallado B4'!E48</f>
        <v>0</v>
      </c>
      <c r="C8" s="132">
        <f t="shared" si="0"/>
        <v>0</v>
      </c>
      <c r="D8" s="76">
        <f>'6.4.A Ppto Detallado B4'!E131</f>
        <v>0</v>
      </c>
      <c r="E8" s="132">
        <f t="shared" si="1"/>
        <v>0</v>
      </c>
      <c r="F8" s="76">
        <f>'6.4.A Ppto Detallado B4'!E214</f>
        <v>0</v>
      </c>
      <c r="G8" s="132">
        <f t="shared" si="2"/>
        <v>0</v>
      </c>
      <c r="H8" s="76">
        <f>'6.4.A Ppto Detallado B4'!E297</f>
        <v>0</v>
      </c>
      <c r="I8" s="132">
        <f t="shared" si="3"/>
        <v>0</v>
      </c>
      <c r="J8" s="76">
        <f>'6.4.A Ppto Detallado B4'!E380</f>
        <v>0</v>
      </c>
      <c r="K8" s="132">
        <f t="shared" si="4"/>
        <v>0</v>
      </c>
      <c r="L8" s="76">
        <f>'6.4.A Ppto Detallado B4'!E463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'6.4.A Ppto Detallado B4'!E59</f>
        <v>0</v>
      </c>
      <c r="C9" s="132">
        <f t="shared" si="0"/>
        <v>0</v>
      </c>
      <c r="D9" s="76">
        <f>'6.4.A Ppto Detallado B4'!E142</f>
        <v>0</v>
      </c>
      <c r="E9" s="132">
        <f t="shared" si="1"/>
        <v>0</v>
      </c>
      <c r="F9" s="76">
        <f>'6.4.A Ppto Detallado B4'!E225</f>
        <v>0</v>
      </c>
      <c r="G9" s="132">
        <f t="shared" si="2"/>
        <v>0</v>
      </c>
      <c r="H9" s="76">
        <f>'6.4.A Ppto Detallado B4'!E308</f>
        <v>0</v>
      </c>
      <c r="I9" s="132">
        <f t="shared" si="3"/>
        <v>0</v>
      </c>
      <c r="J9" s="76">
        <f>'6.4.A Ppto Detallado B4'!E391</f>
        <v>0</v>
      </c>
      <c r="K9" s="132">
        <f t="shared" si="4"/>
        <v>0</v>
      </c>
      <c r="L9" s="76">
        <f>'6.4.A Ppto Detallado B4'!E474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'6.4.A Ppto Detallado B4'!E70</f>
        <v>0</v>
      </c>
      <c r="C10" s="132">
        <f t="shared" si="0"/>
        <v>0</v>
      </c>
      <c r="D10" s="76">
        <f>'6.4.A Ppto Detallado B4'!E153</f>
        <v>0</v>
      </c>
      <c r="E10" s="132">
        <f t="shared" si="1"/>
        <v>0</v>
      </c>
      <c r="F10" s="76">
        <f>'6.4.A Ppto Detallado B4'!E236</f>
        <v>0</v>
      </c>
      <c r="G10" s="132">
        <f t="shared" si="2"/>
        <v>0</v>
      </c>
      <c r="H10" s="76">
        <f>'6.4.A Ppto Detallado B4'!E319</f>
        <v>0</v>
      </c>
      <c r="I10" s="132">
        <f t="shared" si="3"/>
        <v>0</v>
      </c>
      <c r="J10" s="76">
        <f>'6.4.A Ppto Detallado B4'!E402</f>
        <v>0</v>
      </c>
      <c r="K10" s="132">
        <f t="shared" si="4"/>
        <v>0</v>
      </c>
      <c r="L10" s="76">
        <f>'6.4.A Ppto Detallado B4'!E485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'6.4.A Ppto Detallado B4'!E81</f>
        <v>0</v>
      </c>
      <c r="C11" s="132">
        <f t="shared" si="0"/>
        <v>0</v>
      </c>
      <c r="D11" s="76">
        <f>'6.4.A Ppto Detallado B4'!E164</f>
        <v>0</v>
      </c>
      <c r="E11" s="132">
        <f t="shared" si="1"/>
        <v>0</v>
      </c>
      <c r="F11" s="76">
        <f>'6.4.A Ppto Detallado B4'!E247</f>
        <v>0</v>
      </c>
      <c r="G11" s="132">
        <f t="shared" si="2"/>
        <v>0</v>
      </c>
      <c r="H11" s="76">
        <f>'6.4.A Ppto Detallado B4'!E330</f>
        <v>0</v>
      </c>
      <c r="I11" s="132">
        <f t="shared" si="3"/>
        <v>0</v>
      </c>
      <c r="J11" s="76">
        <f>'6.4.A Ppto Detallado B4'!E413</f>
        <v>0</v>
      </c>
      <c r="K11" s="132">
        <f t="shared" si="4"/>
        <v>0</v>
      </c>
      <c r="L11" s="76">
        <f>'6.4.A Ppto Detallado B4'!E496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117</v>
      </c>
      <c r="B15" s="71">
        <f>'1. Datos Generales'!$B$10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'6.4.A Ppto Detallado B4'!F15+'6.4.A Ppto Detallado B4'!F98+'6.4.A Ppto Detallado B4'!F181+'6.4.A Ppto Detallado B4'!F264+'6.4.A Ppto Detallado B4'!F347+'6.4.A Ppto Detallado B4'!F430</f>
        <v>0</v>
      </c>
      <c r="C17" s="132">
        <f t="shared" ref="C17:C23" si="8">IF(B17=0,0,B17/B$24)</f>
        <v>0</v>
      </c>
      <c r="D17" s="76">
        <f>'6.4.A Ppto Detallado B4'!G15+'6.4.A Ppto Detallado B4'!G98+'6.4.A Ppto Detallado B4'!G181+'6.4.A Ppto Detallado B4'!G264+'6.4.A Ppto Detallado B4'!G347+'6.4.A Ppto Detallado B4'!G430</f>
        <v>0</v>
      </c>
      <c r="E17" s="132">
        <f t="shared" ref="E17:E23" si="9">IF(D17=0,0,D17/D$24)</f>
        <v>0</v>
      </c>
      <c r="F17" s="76">
        <f>'6.4.A Ppto Detallado B4'!H15+'6.4.A Ppto Detallado B4'!H98+'6.4.A Ppto Detallado B4'!H181+'6.4.A Ppto Detallado B4'!H264+'6.4.A Ppto Detallado B4'!H347+'6.4.A Ppto Detallado B4'!H430</f>
        <v>0</v>
      </c>
      <c r="G17" s="132">
        <f t="shared" ref="G17:G23" si="10">IF(F17=0,0,F17/F$24)</f>
        <v>0</v>
      </c>
      <c r="H17" s="76">
        <f>'6.4.A Ppto Detallado B4'!I15+'6.4.A Ppto Detallado B4'!I98+'6.4.A Ppto Detallado B4'!I181+'6.4.A Ppto Detallado B4'!I264+'6.4.A Ppto Detallado B4'!I347+'6.4.A Ppto Detallado B4'!I430</f>
        <v>0</v>
      </c>
      <c r="I17" s="132">
        <f t="shared" ref="I17:I23" si="11">IF(H17=0,0,H17/H$24)</f>
        <v>0</v>
      </c>
      <c r="J17" s="76">
        <f>'6.4.A Ppto Detallado B4'!J15+'6.4.A Ppto Detallado B4'!J98+'6.4.A Ppto Detallado B4'!J181+'6.4.A Ppto Detallado B4'!J264+'6.4.A Ppto Detallado B4'!J347+'6.4.A Ppto Detallado B4'!J430</f>
        <v>0</v>
      </c>
      <c r="K17" s="132">
        <f t="shared" ref="K17:K23" si="12">IF(J17=0,0,J17/J$24)</f>
        <v>0</v>
      </c>
      <c r="L17" s="76">
        <f>'6.4.A Ppto Detallado B4'!K15+'6.4.A Ppto Detallado B4'!K98+'6.4.A Ppto Detallado B4'!K181+'6.4.A Ppto Detallado B4'!K264+'6.4.A Ppto Detallado B4'!K347+'6.4.A Ppto Detallado B4'!K430</f>
        <v>0</v>
      </c>
      <c r="M17" s="132">
        <f t="shared" ref="M17:M23" si="13">IF(L17=0,0,L17/L$24)</f>
        <v>0</v>
      </c>
      <c r="N17" s="76">
        <f>'6.4.A Ppto Detallado B4'!L15+'6.4.A Ppto Detallado B4'!L98+'6.4.A Ppto Detallado B4'!L181+'6.4.A Ppto Detallado B4'!L264+'6.4.A Ppto Detallado B4'!L347+'6.4.A Ppto Detallado B4'!L430</f>
        <v>0</v>
      </c>
      <c r="O17" s="132">
        <f t="shared" ref="O17:O23" si="14">IF(N17=0,0,N17/N$24)</f>
        <v>0</v>
      </c>
      <c r="P17" s="123">
        <f>B17+D17+F17+H17+J17+L17+N17</f>
        <v>0</v>
      </c>
      <c r="Q17" s="82">
        <f t="shared" ref="Q17:Q23" si="15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'6.4.A Ppto Detallado B4'!F26+'6.4.A Ppto Detallado B4'!F109+'6.4.A Ppto Detallado B4'!F192+'6.4.A Ppto Detallado B4'!F275+'6.4.A Ppto Detallado B4'!F358+'6.4.A Ppto Detallado B4'!F441</f>
        <v>0</v>
      </c>
      <c r="C18" s="132">
        <f t="shared" si="8"/>
        <v>0</v>
      </c>
      <c r="D18" s="76">
        <f>'6.4.A Ppto Detallado B4'!G26+'6.4.A Ppto Detallado B4'!G109+'6.4.A Ppto Detallado B4'!G192+'6.4.A Ppto Detallado B4'!G275+'6.4.A Ppto Detallado B4'!G358+'6.4.A Ppto Detallado B4'!G441</f>
        <v>0</v>
      </c>
      <c r="E18" s="132">
        <f t="shared" si="9"/>
        <v>0</v>
      </c>
      <c r="F18" s="76">
        <f>'6.4.A Ppto Detallado B4'!H26+'6.4.A Ppto Detallado B4'!H109+'6.4.A Ppto Detallado B4'!H192+'6.4.A Ppto Detallado B4'!H275+'6.4.A Ppto Detallado B4'!H358+'6.4.A Ppto Detallado B4'!H441</f>
        <v>0</v>
      </c>
      <c r="G18" s="132">
        <f t="shared" si="10"/>
        <v>0</v>
      </c>
      <c r="H18" s="76">
        <f>'6.4.A Ppto Detallado B4'!I26+'6.4.A Ppto Detallado B4'!I109+'6.4.A Ppto Detallado B4'!I192+'6.4.A Ppto Detallado B4'!I275+'6.4.A Ppto Detallado B4'!I358+'6.4.A Ppto Detallado B4'!I441</f>
        <v>0</v>
      </c>
      <c r="I18" s="132">
        <f t="shared" si="11"/>
        <v>0</v>
      </c>
      <c r="J18" s="76">
        <f>'6.4.A Ppto Detallado B4'!J26+'6.4.A Ppto Detallado B4'!J109+'6.4.A Ppto Detallado B4'!J192+'6.4.A Ppto Detallado B4'!J275+'6.4.A Ppto Detallado B4'!J358+'6.4.A Ppto Detallado B4'!J441</f>
        <v>0</v>
      </c>
      <c r="K18" s="132">
        <f t="shared" si="12"/>
        <v>0</v>
      </c>
      <c r="L18" s="76">
        <f>'6.4.A Ppto Detallado B4'!K26+'6.4.A Ppto Detallado B4'!K109+'6.4.A Ppto Detallado B4'!K192+'6.4.A Ppto Detallado B4'!K275+'6.4.A Ppto Detallado B4'!K358+'6.4.A Ppto Detallado B4'!K441</f>
        <v>0</v>
      </c>
      <c r="M18" s="132">
        <f t="shared" si="13"/>
        <v>0</v>
      </c>
      <c r="N18" s="76">
        <f>'6.4.A Ppto Detallado B4'!L26+'6.4.A Ppto Detallado B4'!L109+'6.4.A Ppto Detallado B4'!L192+'6.4.A Ppto Detallado B4'!L275+'6.4.A Ppto Detallado B4'!L358+'6.4.A Ppto Detallado B4'!L441</f>
        <v>0</v>
      </c>
      <c r="O18" s="132">
        <f t="shared" si="14"/>
        <v>0</v>
      </c>
      <c r="P18" s="123">
        <f t="shared" ref="P18:P23" si="16">B18+D18+F18+H18+J18+L18+N18</f>
        <v>0</v>
      </c>
      <c r="Q18" s="82">
        <f t="shared" si="15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'6.4.A Ppto Detallado B4'!F37+'6.4.A Ppto Detallado B4'!F120+'6.4.A Ppto Detallado B4'!F203+'6.4.A Ppto Detallado B4'!F286+'6.4.A Ppto Detallado B4'!F369+'6.4.A Ppto Detallado B4'!F452</f>
        <v>0</v>
      </c>
      <c r="C19" s="132">
        <f t="shared" si="8"/>
        <v>0</v>
      </c>
      <c r="D19" s="76">
        <f>'6.4.A Ppto Detallado B4'!G37+'6.4.A Ppto Detallado B4'!G120+'6.4.A Ppto Detallado B4'!G203+'6.4.A Ppto Detallado B4'!G286+'6.4.A Ppto Detallado B4'!G369+'6.4.A Ppto Detallado B4'!G452</f>
        <v>0</v>
      </c>
      <c r="E19" s="132">
        <f t="shared" si="9"/>
        <v>0</v>
      </c>
      <c r="F19" s="76">
        <f>'6.4.A Ppto Detallado B4'!H37+'6.4.A Ppto Detallado B4'!H120+'6.4.A Ppto Detallado B4'!H203+'6.4.A Ppto Detallado B4'!H286+'6.4.A Ppto Detallado B4'!H369+'6.4.A Ppto Detallado B4'!H452</f>
        <v>0</v>
      </c>
      <c r="G19" s="132">
        <f t="shared" si="10"/>
        <v>0</v>
      </c>
      <c r="H19" s="76">
        <f>'6.4.A Ppto Detallado B4'!I37+'6.4.A Ppto Detallado B4'!I120+'6.4.A Ppto Detallado B4'!I203+'6.4.A Ppto Detallado B4'!I286+'6.4.A Ppto Detallado B4'!I369+'6.4.A Ppto Detallado B4'!I452</f>
        <v>0</v>
      </c>
      <c r="I19" s="132">
        <f t="shared" si="11"/>
        <v>0</v>
      </c>
      <c r="J19" s="76">
        <f>'6.4.A Ppto Detallado B4'!J37+'6.4.A Ppto Detallado B4'!J120+'6.4.A Ppto Detallado B4'!J203+'6.4.A Ppto Detallado B4'!J286+'6.4.A Ppto Detallado B4'!J369+'6.4.A Ppto Detallado B4'!J452</f>
        <v>0</v>
      </c>
      <c r="K19" s="132">
        <f t="shared" si="12"/>
        <v>0</v>
      </c>
      <c r="L19" s="76">
        <f>'6.4.A Ppto Detallado B4'!K37+'6.4.A Ppto Detallado B4'!K120+'6.4.A Ppto Detallado B4'!K203+'6.4.A Ppto Detallado B4'!K286+'6.4.A Ppto Detallado B4'!K369+'6.4.A Ppto Detallado B4'!K452</f>
        <v>0</v>
      </c>
      <c r="M19" s="132">
        <f t="shared" si="13"/>
        <v>0</v>
      </c>
      <c r="N19" s="76">
        <f>'6.4.A Ppto Detallado B4'!L37+'6.4.A Ppto Detallado B4'!L120+'6.4.A Ppto Detallado B4'!L203+'6.4.A Ppto Detallado B4'!L286+'6.4.A Ppto Detallado B4'!L369+'6.4.A Ppto Detallado B4'!L452</f>
        <v>0</v>
      </c>
      <c r="O19" s="132">
        <f t="shared" si="14"/>
        <v>0</v>
      </c>
      <c r="P19" s="123">
        <f t="shared" si="16"/>
        <v>0</v>
      </c>
      <c r="Q19" s="82">
        <f t="shared" si="15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'6.4.A Ppto Detallado B4'!F48+'6.4.A Ppto Detallado B4'!F131+'6.4.A Ppto Detallado B4'!F214+'6.4.A Ppto Detallado B4'!F297+'6.4.A Ppto Detallado B4'!F380+'6.4.A Ppto Detallado B4'!F463</f>
        <v>0</v>
      </c>
      <c r="C20" s="132">
        <f t="shared" si="8"/>
        <v>0</v>
      </c>
      <c r="D20" s="76">
        <f>'6.4.A Ppto Detallado B4'!G48+'6.4.A Ppto Detallado B4'!G131+'6.4.A Ppto Detallado B4'!G214+'6.4.A Ppto Detallado B4'!G297+'6.4.A Ppto Detallado B4'!G380+'6.4.A Ppto Detallado B4'!G463</f>
        <v>0</v>
      </c>
      <c r="E20" s="132">
        <f t="shared" si="9"/>
        <v>0</v>
      </c>
      <c r="F20" s="76">
        <f>'6.4.A Ppto Detallado B4'!H48+'6.4.A Ppto Detallado B4'!H131+'6.4.A Ppto Detallado B4'!H214+'6.4.A Ppto Detallado B4'!H297+'6.4.A Ppto Detallado B4'!H380+'6.4.A Ppto Detallado B4'!H463</f>
        <v>0</v>
      </c>
      <c r="G20" s="132">
        <f t="shared" si="10"/>
        <v>0</v>
      </c>
      <c r="H20" s="76">
        <f>'6.4.A Ppto Detallado B4'!I48+'6.4.A Ppto Detallado B4'!I131+'6.4.A Ppto Detallado B4'!I214+'6.4.A Ppto Detallado B4'!I297+'6.4.A Ppto Detallado B4'!I380+'6.4.A Ppto Detallado B4'!I463</f>
        <v>0</v>
      </c>
      <c r="I20" s="132">
        <f t="shared" si="11"/>
        <v>0</v>
      </c>
      <c r="J20" s="76">
        <f>'6.4.A Ppto Detallado B4'!J48+'6.4.A Ppto Detallado B4'!J131+'6.4.A Ppto Detallado B4'!J214+'6.4.A Ppto Detallado B4'!J297+'6.4.A Ppto Detallado B4'!J380+'6.4.A Ppto Detallado B4'!J463</f>
        <v>0</v>
      </c>
      <c r="K20" s="132">
        <f t="shared" si="12"/>
        <v>0</v>
      </c>
      <c r="L20" s="76">
        <f>'6.4.A Ppto Detallado B4'!K48+'6.4.A Ppto Detallado B4'!K131+'6.4.A Ppto Detallado B4'!K214+'6.4.A Ppto Detallado B4'!K297+'6.4.A Ppto Detallado B4'!K380+'6.4.A Ppto Detallado B4'!K463</f>
        <v>0</v>
      </c>
      <c r="M20" s="132">
        <f t="shared" si="13"/>
        <v>0</v>
      </c>
      <c r="N20" s="76">
        <f>'6.4.A Ppto Detallado B4'!L48+'6.4.A Ppto Detallado B4'!L131+'6.4.A Ppto Detallado B4'!L214+'6.4.A Ppto Detallado B4'!L297+'6.4.A Ppto Detallado B4'!L380+'6.4.A Ppto Detallado B4'!L463</f>
        <v>0</v>
      </c>
      <c r="O20" s="132">
        <f t="shared" si="14"/>
        <v>0</v>
      </c>
      <c r="P20" s="123">
        <f t="shared" si="16"/>
        <v>0</v>
      </c>
      <c r="Q20" s="82">
        <f t="shared" si="15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'6.4.A Ppto Detallado B4'!F59+'6.4.A Ppto Detallado B4'!F142+'6.4.A Ppto Detallado B4'!F225+'6.4.A Ppto Detallado B4'!F308+'6.4.A Ppto Detallado B4'!F391+'6.4.A Ppto Detallado B4'!F474</f>
        <v>0</v>
      </c>
      <c r="C21" s="132">
        <f t="shared" si="8"/>
        <v>0</v>
      </c>
      <c r="D21" s="76">
        <f>'6.4.A Ppto Detallado B4'!G59+'6.4.A Ppto Detallado B4'!G142+'6.4.A Ppto Detallado B4'!G225+'6.4.A Ppto Detallado B4'!G308+'6.4.A Ppto Detallado B4'!G391+'6.4.A Ppto Detallado B4'!G474</f>
        <v>0</v>
      </c>
      <c r="E21" s="132">
        <f t="shared" si="9"/>
        <v>0</v>
      </c>
      <c r="F21" s="76">
        <f>'6.4.A Ppto Detallado B4'!H59+'6.4.A Ppto Detallado B4'!H142+'6.4.A Ppto Detallado B4'!H225+'6.4.A Ppto Detallado B4'!H308+'6.4.A Ppto Detallado B4'!H391+'6.4.A Ppto Detallado B4'!H474</f>
        <v>0</v>
      </c>
      <c r="G21" s="132">
        <f t="shared" si="10"/>
        <v>0</v>
      </c>
      <c r="H21" s="76">
        <f>'6.4.A Ppto Detallado B4'!I59+'6.4.A Ppto Detallado B4'!I142+'6.4.A Ppto Detallado B4'!I225+'6.4.A Ppto Detallado B4'!I308+'6.4.A Ppto Detallado B4'!I391+'6.4.A Ppto Detallado B4'!I474</f>
        <v>0</v>
      </c>
      <c r="I21" s="132">
        <f t="shared" si="11"/>
        <v>0</v>
      </c>
      <c r="J21" s="76">
        <f>'6.4.A Ppto Detallado B4'!J59+'6.4.A Ppto Detallado B4'!J142+'6.4.A Ppto Detallado B4'!J225+'6.4.A Ppto Detallado B4'!J308+'6.4.A Ppto Detallado B4'!J391+'6.4.A Ppto Detallado B4'!J474</f>
        <v>0</v>
      </c>
      <c r="K21" s="132">
        <f t="shared" si="12"/>
        <v>0</v>
      </c>
      <c r="L21" s="76">
        <f>'6.4.A Ppto Detallado B4'!K59+'6.4.A Ppto Detallado B4'!K142+'6.4.A Ppto Detallado B4'!K225+'6.4.A Ppto Detallado B4'!K308+'6.4.A Ppto Detallado B4'!K391+'6.4.A Ppto Detallado B4'!K474</f>
        <v>0</v>
      </c>
      <c r="M21" s="132">
        <f t="shared" si="13"/>
        <v>0</v>
      </c>
      <c r="N21" s="76">
        <f>'6.4.A Ppto Detallado B4'!L59+'6.4.A Ppto Detallado B4'!L142+'6.4.A Ppto Detallado B4'!L225+'6.4.A Ppto Detallado B4'!L308+'6.4.A Ppto Detallado B4'!L391+'6.4.A Ppto Detallado B4'!L474</f>
        <v>0</v>
      </c>
      <c r="O21" s="132">
        <f t="shared" si="14"/>
        <v>0</v>
      </c>
      <c r="P21" s="123">
        <f t="shared" si="16"/>
        <v>0</v>
      </c>
      <c r="Q21" s="82">
        <f t="shared" si="15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'6.4.A Ppto Detallado B4'!F70+'6.4.A Ppto Detallado B4'!F153+'6.4.A Ppto Detallado B4'!F236+'6.4.A Ppto Detallado B4'!F319+'6.4.A Ppto Detallado B4'!F402+'6.4.A Ppto Detallado B4'!F485</f>
        <v>0</v>
      </c>
      <c r="C22" s="132">
        <f t="shared" si="8"/>
        <v>0</v>
      </c>
      <c r="D22" s="76">
        <f>'6.4.A Ppto Detallado B4'!G70+'6.4.A Ppto Detallado B4'!G153+'6.4.A Ppto Detallado B4'!G236+'6.4.A Ppto Detallado B4'!G319+'6.4.A Ppto Detallado B4'!G402+'6.4.A Ppto Detallado B4'!G485</f>
        <v>0</v>
      </c>
      <c r="E22" s="132">
        <f t="shared" si="9"/>
        <v>0</v>
      </c>
      <c r="F22" s="76">
        <f>'6.4.A Ppto Detallado B4'!H70+'6.4.A Ppto Detallado B4'!H153+'6.4.A Ppto Detallado B4'!H236+'6.4.A Ppto Detallado B4'!H319+'6.4.A Ppto Detallado B4'!H402+'6.4.A Ppto Detallado B4'!H485</f>
        <v>0</v>
      </c>
      <c r="G22" s="132">
        <f t="shared" si="10"/>
        <v>0</v>
      </c>
      <c r="H22" s="76">
        <f>'6.4.A Ppto Detallado B4'!I70+'6.4.A Ppto Detallado B4'!I153+'6.4.A Ppto Detallado B4'!I236+'6.4.A Ppto Detallado B4'!I319+'6.4.A Ppto Detallado B4'!I402+'6.4.A Ppto Detallado B4'!I485</f>
        <v>0</v>
      </c>
      <c r="I22" s="132">
        <f t="shared" si="11"/>
        <v>0</v>
      </c>
      <c r="J22" s="76">
        <f>'6.4.A Ppto Detallado B4'!J70+'6.4.A Ppto Detallado B4'!J153+'6.4.A Ppto Detallado B4'!J236+'6.4.A Ppto Detallado B4'!J319+'6.4.A Ppto Detallado B4'!J402+'6.4.A Ppto Detallado B4'!J485</f>
        <v>0</v>
      </c>
      <c r="K22" s="132">
        <f t="shared" si="12"/>
        <v>0</v>
      </c>
      <c r="L22" s="76">
        <f>'6.4.A Ppto Detallado B4'!K70+'6.4.A Ppto Detallado B4'!K153+'6.4.A Ppto Detallado B4'!K236+'6.4.A Ppto Detallado B4'!K319+'6.4.A Ppto Detallado B4'!K402+'6.4.A Ppto Detallado B4'!K485</f>
        <v>0</v>
      </c>
      <c r="M22" s="132">
        <f t="shared" si="13"/>
        <v>0</v>
      </c>
      <c r="N22" s="76">
        <f>'6.4.A Ppto Detallado B4'!L70+'6.4.A Ppto Detallado B4'!L153+'6.4.A Ppto Detallado B4'!L236+'6.4.A Ppto Detallado B4'!L319+'6.4.A Ppto Detallado B4'!L402+'6.4.A Ppto Detallado B4'!L485</f>
        <v>0</v>
      </c>
      <c r="O22" s="132">
        <f t="shared" si="14"/>
        <v>0</v>
      </c>
      <c r="P22" s="123">
        <f t="shared" si="16"/>
        <v>0</v>
      </c>
      <c r="Q22" s="82">
        <f t="shared" si="15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'6.4.A Ppto Detallado B4'!F81+'6.4.A Ppto Detallado B4'!F164+'6.4.A Ppto Detallado B4'!F247+'6.4.A Ppto Detallado B4'!F330+'6.4.A Ppto Detallado B4'!F413+'6.4.A Ppto Detallado B4'!F496</f>
        <v>0</v>
      </c>
      <c r="C23" s="132">
        <f t="shared" si="8"/>
        <v>0</v>
      </c>
      <c r="D23" s="76">
        <f>'6.4.A Ppto Detallado B4'!G81+'6.4.A Ppto Detallado B4'!G164+'6.4.A Ppto Detallado B4'!G247+'6.4.A Ppto Detallado B4'!G330+'6.4.A Ppto Detallado B4'!G413+'6.4.A Ppto Detallado B4'!G496</f>
        <v>0</v>
      </c>
      <c r="E23" s="132">
        <f t="shared" si="9"/>
        <v>0</v>
      </c>
      <c r="F23" s="76">
        <f>'6.4.A Ppto Detallado B4'!H81+'6.4.A Ppto Detallado B4'!H164+'6.4.A Ppto Detallado B4'!H247+'6.4.A Ppto Detallado B4'!H330+'6.4.A Ppto Detallado B4'!H413+'6.4.A Ppto Detallado B4'!H496</f>
        <v>0</v>
      </c>
      <c r="G23" s="132">
        <f t="shared" si="10"/>
        <v>0</v>
      </c>
      <c r="H23" s="76">
        <f>'6.4.A Ppto Detallado B4'!I81+'6.4.A Ppto Detallado B4'!I164+'6.4.A Ppto Detallado B4'!I247+'6.4.A Ppto Detallado B4'!I330+'6.4.A Ppto Detallado B4'!I413+'6.4.A Ppto Detallado B4'!I496</f>
        <v>0</v>
      </c>
      <c r="I23" s="132">
        <f t="shared" si="11"/>
        <v>0</v>
      </c>
      <c r="J23" s="76">
        <f>'6.4.A Ppto Detallado B4'!J81+'6.4.A Ppto Detallado B4'!J164+'6.4.A Ppto Detallado B4'!J247+'6.4.A Ppto Detallado B4'!J330+'6.4.A Ppto Detallado B4'!J413+'6.4.A Ppto Detallado B4'!J496</f>
        <v>0</v>
      </c>
      <c r="K23" s="132">
        <f t="shared" si="12"/>
        <v>0</v>
      </c>
      <c r="L23" s="76">
        <f>'6.4.A Ppto Detallado B4'!K81+'6.4.A Ppto Detallado B4'!K164+'6.4.A Ppto Detallado B4'!K247+'6.4.A Ppto Detallado B4'!K330+'6.4.A Ppto Detallado B4'!K413+'6.4.A Ppto Detallado B4'!K496</f>
        <v>0</v>
      </c>
      <c r="M23" s="132">
        <f t="shared" si="13"/>
        <v>0</v>
      </c>
      <c r="N23" s="76">
        <f>'6.4.A Ppto Detallado B4'!L81+'6.4.A Ppto Detallado B4'!L164+'6.4.A Ppto Detallado B4'!L247+'6.4.A Ppto Detallado B4'!L330+'6.4.A Ppto Detallado B4'!L413+'6.4.A Ppto Detallado B4'!L496</f>
        <v>0</v>
      </c>
      <c r="O23" s="132">
        <f t="shared" si="14"/>
        <v>0</v>
      </c>
      <c r="P23" s="123">
        <f t="shared" si="16"/>
        <v>0</v>
      </c>
      <c r="Q23" s="82">
        <f t="shared" si="15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>SUM(J17:J23)</f>
        <v>0</v>
      </c>
      <c r="K24" s="82">
        <f>IF(J24=0,0,J24/$P$24)</f>
        <v>0</v>
      </c>
      <c r="L24" s="123">
        <f>SUM(L17:L23)</f>
        <v>0</v>
      </c>
      <c r="M24" s="82">
        <f>IF(L24=0,0,L24/$P$24)</f>
        <v>0</v>
      </c>
      <c r="N24" s="123">
        <f>SUM(N17:N23)</f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117</v>
      </c>
      <c r="B28" s="199">
        <f>'1. Datos Generales'!$B$10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17">F30*C30</f>
        <v>0</v>
      </c>
      <c r="C30" s="86">
        <f>'4. Fuentes de financiación'!$F$8</f>
        <v>0</v>
      </c>
      <c r="D30" s="87">
        <f t="shared" ref="D30:D36" si="18">F30-B30</f>
        <v>0</v>
      </c>
      <c r="E30" s="86">
        <f t="shared" ref="E30:E36" si="19">IF(D30=0,0,D30/F30)</f>
        <v>0</v>
      </c>
      <c r="F30" s="88">
        <f t="shared" ref="F30:F36" si="20">N5</f>
        <v>0</v>
      </c>
    </row>
    <row r="31" spans="1:21" s="36" customFormat="1" ht="41.25" customHeight="1">
      <c r="A31" s="70" t="s">
        <v>146</v>
      </c>
      <c r="B31" s="85">
        <f t="shared" si="17"/>
        <v>0</v>
      </c>
      <c r="C31" s="86">
        <f>'4. Fuentes de financiación'!$F$8</f>
        <v>0</v>
      </c>
      <c r="D31" s="87">
        <f t="shared" si="18"/>
        <v>0</v>
      </c>
      <c r="E31" s="86">
        <f t="shared" si="19"/>
        <v>0</v>
      </c>
      <c r="F31" s="88">
        <f t="shared" si="20"/>
        <v>0</v>
      </c>
    </row>
    <row r="32" spans="1:21" s="36" customFormat="1" ht="41.25" customHeight="1">
      <c r="A32" s="70" t="s">
        <v>147</v>
      </c>
      <c r="B32" s="85">
        <f t="shared" si="17"/>
        <v>0</v>
      </c>
      <c r="C32" s="86">
        <f>'4. Fuentes de financiación'!$F$8</f>
        <v>0</v>
      </c>
      <c r="D32" s="87">
        <f t="shared" si="18"/>
        <v>0</v>
      </c>
      <c r="E32" s="86">
        <f t="shared" si="19"/>
        <v>0</v>
      </c>
      <c r="F32" s="88">
        <f t="shared" si="20"/>
        <v>0</v>
      </c>
    </row>
    <row r="33" spans="1:7" s="36" customFormat="1" ht="41.25" customHeight="1">
      <c r="A33" s="70" t="s">
        <v>148</v>
      </c>
      <c r="B33" s="85">
        <f t="shared" si="17"/>
        <v>0</v>
      </c>
      <c r="C33" s="86">
        <f>'4. Fuentes de financiación'!$F$8</f>
        <v>0</v>
      </c>
      <c r="D33" s="87">
        <f t="shared" si="18"/>
        <v>0</v>
      </c>
      <c r="E33" s="86">
        <f t="shared" si="19"/>
        <v>0</v>
      </c>
      <c r="F33" s="88">
        <f t="shared" si="20"/>
        <v>0</v>
      </c>
    </row>
    <row r="34" spans="1:7" s="36" customFormat="1" ht="41.25" customHeight="1">
      <c r="A34" s="70" t="s">
        <v>149</v>
      </c>
      <c r="B34" s="85">
        <f t="shared" si="17"/>
        <v>0</v>
      </c>
      <c r="C34" s="86">
        <f>'4. Fuentes de financiación'!$F$8</f>
        <v>0</v>
      </c>
      <c r="D34" s="87">
        <f t="shared" si="18"/>
        <v>0</v>
      </c>
      <c r="E34" s="86">
        <f t="shared" si="19"/>
        <v>0</v>
      </c>
      <c r="F34" s="88">
        <f t="shared" si="20"/>
        <v>0</v>
      </c>
    </row>
    <row r="35" spans="1:7" s="36" customFormat="1" ht="41.25" customHeight="1">
      <c r="A35" s="70" t="s">
        <v>8</v>
      </c>
      <c r="B35" s="85">
        <f t="shared" si="17"/>
        <v>0</v>
      </c>
      <c r="C35" s="86">
        <f>'4. Fuentes de financiación'!$F$8</f>
        <v>0</v>
      </c>
      <c r="D35" s="87">
        <f t="shared" si="18"/>
        <v>0</v>
      </c>
      <c r="E35" s="86">
        <f t="shared" si="19"/>
        <v>0</v>
      </c>
      <c r="F35" s="88">
        <f t="shared" si="20"/>
        <v>0</v>
      </c>
    </row>
    <row r="36" spans="1:7" s="36" customFormat="1" ht="41.25" customHeight="1">
      <c r="A36" s="70" t="s">
        <v>150</v>
      </c>
      <c r="B36" s="85">
        <f t="shared" si="17"/>
        <v>0</v>
      </c>
      <c r="C36" s="86">
        <f>'4. Fuentes de financiación'!$F$8</f>
        <v>0</v>
      </c>
      <c r="D36" s="87">
        <f t="shared" si="18"/>
        <v>0</v>
      </c>
      <c r="E36" s="86">
        <f t="shared" si="19"/>
        <v>0</v>
      </c>
      <c r="F36" s="88">
        <f t="shared" si="20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117</v>
      </c>
      <c r="B40" s="199">
        <f>'1. Datos Generales'!$B$10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21">F42*C42</f>
        <v>0</v>
      </c>
      <c r="C42" s="86">
        <f>'4. Fuentes de financiación'!$F$8</f>
        <v>0</v>
      </c>
      <c r="D42" s="87">
        <f t="shared" ref="D42:D47" si="22">F42-B42</f>
        <v>0</v>
      </c>
      <c r="E42" s="91">
        <f t="shared" ref="E42:E47" si="23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21"/>
        <v>0</v>
      </c>
      <c r="C43" s="86">
        <f>'4. Fuentes de financiación'!$F$8</f>
        <v>0</v>
      </c>
      <c r="D43" s="87">
        <f t="shared" si="22"/>
        <v>0</v>
      </c>
      <c r="E43" s="91">
        <f t="shared" si="23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21"/>
        <v>0</v>
      </c>
      <c r="C44" s="86">
        <f>'4. Fuentes de financiación'!$F$8</f>
        <v>0</v>
      </c>
      <c r="D44" s="87">
        <f t="shared" si="22"/>
        <v>0</v>
      </c>
      <c r="E44" s="91">
        <f t="shared" si="23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21"/>
        <v>0</v>
      </c>
      <c r="C45" s="86">
        <f>'4. Fuentes de financiación'!$F$8</f>
        <v>0</v>
      </c>
      <c r="D45" s="87">
        <f t="shared" si="22"/>
        <v>0</v>
      </c>
      <c r="E45" s="91">
        <f t="shared" si="23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21"/>
        <v>0</v>
      </c>
      <c r="C46" s="86">
        <f>'4. Fuentes de financiación'!$F$8</f>
        <v>0</v>
      </c>
      <c r="D46" s="87">
        <f t="shared" si="22"/>
        <v>0</v>
      </c>
      <c r="E46" s="91">
        <f t="shared" si="23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21"/>
        <v>0</v>
      </c>
      <c r="C47" s="86">
        <f>'4. Fuentes de financiación'!$F$8</f>
        <v>0</v>
      </c>
      <c r="D47" s="87">
        <f t="shared" si="22"/>
        <v>0</v>
      </c>
      <c r="E47" s="91">
        <f t="shared" si="23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117</v>
      </c>
      <c r="B51" s="199">
        <f>'1. Datos Generales'!$B$10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financiación'!$F$8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financiación'!$F$8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financiación'!$F$8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financiación'!$F$8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>F57*C57</f>
        <v>0</v>
      </c>
      <c r="C57" s="86">
        <f>'4. Fuentes de financiación'!$F$8</f>
        <v>0</v>
      </c>
      <c r="D57" s="87">
        <f>F57-B57</f>
        <v>0</v>
      </c>
      <c r="E57" s="91">
        <f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ref="B58:B59" si="24">F58*C58</f>
        <v>0</v>
      </c>
      <c r="C58" s="86">
        <f>'4. Fuentes de financiación'!$F$8</f>
        <v>0</v>
      </c>
      <c r="D58" s="87">
        <f t="shared" ref="D58:D59" si="25">F58-B58</f>
        <v>0</v>
      </c>
      <c r="E58" s="91">
        <f t="shared" ref="E58:E59" si="26">IF(D58=0,0,D58/F58)</f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24"/>
        <v>0</v>
      </c>
      <c r="C59" s="86">
        <f>'4. Fuentes de financiación'!$F$8</f>
        <v>0</v>
      </c>
      <c r="D59" s="87">
        <f t="shared" si="25"/>
        <v>0</v>
      </c>
      <c r="E59" s="91">
        <f t="shared" si="26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123">
        <f>SUM(B53:B59)</f>
        <v>0</v>
      </c>
      <c r="C60" s="81">
        <f>IF(B60=0,0,B60/$F$60)</f>
        <v>0</v>
      </c>
      <c r="D60" s="123">
        <f>SUM(D53:D59)</f>
        <v>0</v>
      </c>
      <c r="E60" s="81">
        <f>IF(D60=0,0,D60/$F$60)</f>
        <v>0</v>
      </c>
      <c r="F60" s="123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227" priority="2" stopIfTrue="1" operator="greaterThan">
      <formula>0.07</formula>
    </cfRule>
  </conditionalFormatting>
  <conditionalFormatting sqref="P18">
    <cfRule type="cellIs" dxfId="226" priority="4" stopIfTrue="1" operator="notEqual">
      <formula>$N$6</formula>
    </cfRule>
  </conditionalFormatting>
  <conditionalFormatting sqref="P19">
    <cfRule type="cellIs" dxfId="225" priority="5" stopIfTrue="1" operator="notEqual">
      <formula>$N$7</formula>
    </cfRule>
  </conditionalFormatting>
  <conditionalFormatting sqref="P20">
    <cfRule type="cellIs" dxfId="224" priority="6" stopIfTrue="1" operator="notEqual">
      <formula>$N$8</formula>
    </cfRule>
  </conditionalFormatting>
  <conditionalFormatting sqref="P21">
    <cfRule type="cellIs" dxfId="223" priority="7" stopIfTrue="1" operator="notEqual">
      <formula>$N$9</formula>
    </cfRule>
  </conditionalFormatting>
  <conditionalFormatting sqref="P22">
    <cfRule type="cellIs" dxfId="222" priority="8" stopIfTrue="1" operator="notEqual">
      <formula>$N$10</formula>
    </cfRule>
  </conditionalFormatting>
  <conditionalFormatting sqref="P23">
    <cfRule type="cellIs" dxfId="221" priority="9" stopIfTrue="1" operator="notEqual">
      <formula>$N$11</formula>
    </cfRule>
  </conditionalFormatting>
  <conditionalFormatting sqref="P24">
    <cfRule type="cellIs" dxfId="220" priority="10" stopIfTrue="1" operator="notEqual">
      <formula>$N$12</formula>
    </cfRule>
  </conditionalFormatting>
  <conditionalFormatting sqref="N5:N12">
    <cfRule type="cellIs" dxfId="219" priority="11" stopIfTrue="1" operator="notEqual">
      <formula>$P17</formula>
    </cfRule>
  </conditionalFormatting>
  <conditionalFormatting sqref="F37 F48">
    <cfRule type="cellIs" dxfId="218" priority="12" stopIfTrue="1" operator="notEqual">
      <formula>$F$60</formula>
    </cfRule>
  </conditionalFormatting>
  <conditionalFormatting sqref="K12">
    <cfRule type="cellIs" dxfId="217" priority="14" stopIfTrue="1" operator="greaterThan">
      <formula>0.06</formula>
    </cfRule>
  </conditionalFormatting>
  <conditionalFormatting sqref="P17">
    <cfRule type="cellIs" dxfId="216" priority="1" stopIfTrue="1" operator="notEqual">
      <formula>$N$5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133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118</v>
      </c>
      <c r="B3" s="203">
        <f>'1. Datos Generales'!$B$11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118</v>
      </c>
      <c r="B86" s="203">
        <f>'1. Datos Generales'!$B$11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118</v>
      </c>
      <c r="B169" s="203">
        <f>'1. Datos Generales'!$B$11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118</v>
      </c>
      <c r="B252" s="203">
        <f>'1. Datos Generales'!$B$11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118</v>
      </c>
      <c r="B335" s="203">
        <f>'1. Datos Generales'!$B$11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118</v>
      </c>
      <c r="B418" s="203">
        <f>'1. Datos Generales'!$B$11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36" priority="5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435" priority="6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34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33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32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31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50" zoomScaleNormal="5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17.710937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32.28515625" style="2" bestFit="1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134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118</v>
      </c>
      <c r="B3" s="71">
        <f>'1. Datos Generales'!$B$11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'6.5.A Ppto Detallado B5'!E15</f>
        <v>0</v>
      </c>
      <c r="C5" s="132">
        <f t="shared" ref="C5:C11" si="0">IF(B5=0,0,B5/$B$12)</f>
        <v>0</v>
      </c>
      <c r="D5" s="76">
        <f>'6.5.A Ppto Detallado B5'!E98</f>
        <v>0</v>
      </c>
      <c r="E5" s="132">
        <f t="shared" ref="E5:E11" si="1">IF(D5=0,0,D5/$D$12)</f>
        <v>0</v>
      </c>
      <c r="F5" s="76">
        <f>'6.5.A Ppto Detallado B5'!E181</f>
        <v>0</v>
      </c>
      <c r="G5" s="132">
        <f t="shared" ref="G5:G11" si="2">IF(F5=0,0,F5/$F$12)</f>
        <v>0</v>
      </c>
      <c r="H5" s="76">
        <f>'6.5.A Ppto Detallado B5'!E264</f>
        <v>0</v>
      </c>
      <c r="I5" s="132">
        <f t="shared" ref="I5:I11" si="3">IF(H5=0,0,H5/$H$12)</f>
        <v>0</v>
      </c>
      <c r="J5" s="76">
        <f>'6.5.A Ppto Detallado B5'!E347</f>
        <v>0</v>
      </c>
      <c r="K5" s="132">
        <f t="shared" ref="K5:K11" si="4">IF(J5=0,0,J5/$J$12)</f>
        <v>0</v>
      </c>
      <c r="L5" s="76">
        <f>'6.5.A Ppto Detallado B5'!E430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'6.5.A Ppto Detallado B5'!E26</f>
        <v>0</v>
      </c>
      <c r="C6" s="132">
        <f t="shared" si="0"/>
        <v>0</v>
      </c>
      <c r="D6" s="76">
        <f>'6.5.A Ppto Detallado B5'!E109</f>
        <v>0</v>
      </c>
      <c r="E6" s="132">
        <f t="shared" si="1"/>
        <v>0</v>
      </c>
      <c r="F6" s="76">
        <f>'6.5.A Ppto Detallado B5'!E192</f>
        <v>0</v>
      </c>
      <c r="G6" s="132">
        <f t="shared" si="2"/>
        <v>0</v>
      </c>
      <c r="H6" s="76">
        <f>'6.5.A Ppto Detallado B5'!E275</f>
        <v>0</v>
      </c>
      <c r="I6" s="132">
        <f t="shared" si="3"/>
        <v>0</v>
      </c>
      <c r="J6" s="76">
        <f>'6.5.A Ppto Detallado B5'!E358</f>
        <v>0</v>
      </c>
      <c r="K6" s="132">
        <f t="shared" si="4"/>
        <v>0</v>
      </c>
      <c r="L6" s="76">
        <f>'6.5.A Ppto Detallado B5'!E441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'6.5.A Ppto Detallado B5'!E37</f>
        <v>0</v>
      </c>
      <c r="C7" s="132">
        <f t="shared" si="0"/>
        <v>0</v>
      </c>
      <c r="D7" s="76">
        <f>'6.5.A Ppto Detallado B5'!E120</f>
        <v>0</v>
      </c>
      <c r="E7" s="132">
        <f t="shared" si="1"/>
        <v>0</v>
      </c>
      <c r="F7" s="76">
        <f>'6.5.A Ppto Detallado B5'!E203</f>
        <v>0</v>
      </c>
      <c r="G7" s="132">
        <f t="shared" si="2"/>
        <v>0</v>
      </c>
      <c r="H7" s="76">
        <f>'6.5.A Ppto Detallado B5'!E286</f>
        <v>0</v>
      </c>
      <c r="I7" s="132">
        <f t="shared" si="3"/>
        <v>0</v>
      </c>
      <c r="J7" s="76">
        <f>'6.5.A Ppto Detallado B5'!E369</f>
        <v>0</v>
      </c>
      <c r="K7" s="132">
        <f t="shared" si="4"/>
        <v>0</v>
      </c>
      <c r="L7" s="76">
        <f>'6.5.A Ppto Detallado B5'!E452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'6.5.A Ppto Detallado B5'!E48</f>
        <v>0</v>
      </c>
      <c r="C8" s="132">
        <f t="shared" si="0"/>
        <v>0</v>
      </c>
      <c r="D8" s="76">
        <f>'6.5.A Ppto Detallado B5'!E131</f>
        <v>0</v>
      </c>
      <c r="E8" s="132">
        <f t="shared" si="1"/>
        <v>0</v>
      </c>
      <c r="F8" s="76">
        <f>'6.5.A Ppto Detallado B5'!E214</f>
        <v>0</v>
      </c>
      <c r="G8" s="132">
        <f t="shared" si="2"/>
        <v>0</v>
      </c>
      <c r="H8" s="76">
        <f>'6.5.A Ppto Detallado B5'!E297</f>
        <v>0</v>
      </c>
      <c r="I8" s="132">
        <f t="shared" si="3"/>
        <v>0</v>
      </c>
      <c r="J8" s="76">
        <f>'6.5.A Ppto Detallado B5'!E380</f>
        <v>0</v>
      </c>
      <c r="K8" s="132">
        <f t="shared" si="4"/>
        <v>0</v>
      </c>
      <c r="L8" s="76">
        <f>'6.5.A Ppto Detallado B5'!E463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'6.5.A Ppto Detallado B5'!E59</f>
        <v>0</v>
      </c>
      <c r="C9" s="132">
        <f t="shared" si="0"/>
        <v>0</v>
      </c>
      <c r="D9" s="76">
        <f>'6.5.A Ppto Detallado B5'!E142</f>
        <v>0</v>
      </c>
      <c r="E9" s="132">
        <f t="shared" si="1"/>
        <v>0</v>
      </c>
      <c r="F9" s="76">
        <f>'6.5.A Ppto Detallado B5'!E225</f>
        <v>0</v>
      </c>
      <c r="G9" s="132">
        <f t="shared" si="2"/>
        <v>0</v>
      </c>
      <c r="H9" s="76">
        <f>'6.5.A Ppto Detallado B5'!E308</f>
        <v>0</v>
      </c>
      <c r="I9" s="132">
        <f t="shared" si="3"/>
        <v>0</v>
      </c>
      <c r="J9" s="76">
        <f>'6.5.A Ppto Detallado B5'!E391</f>
        <v>0</v>
      </c>
      <c r="K9" s="132">
        <f t="shared" si="4"/>
        <v>0</v>
      </c>
      <c r="L9" s="76">
        <f>'6.5.A Ppto Detallado B5'!E474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'6.5.A Ppto Detallado B5'!E70</f>
        <v>0</v>
      </c>
      <c r="C10" s="132">
        <f t="shared" si="0"/>
        <v>0</v>
      </c>
      <c r="D10" s="76">
        <f>'6.5.A Ppto Detallado B5'!E153</f>
        <v>0</v>
      </c>
      <c r="E10" s="132">
        <f t="shared" si="1"/>
        <v>0</v>
      </c>
      <c r="F10" s="76">
        <f>'6.5.A Ppto Detallado B5'!E236</f>
        <v>0</v>
      </c>
      <c r="G10" s="132">
        <f t="shared" si="2"/>
        <v>0</v>
      </c>
      <c r="H10" s="76">
        <f>'6.5.A Ppto Detallado B5'!E319</f>
        <v>0</v>
      </c>
      <c r="I10" s="132">
        <f t="shared" si="3"/>
        <v>0</v>
      </c>
      <c r="J10" s="76">
        <f>'6.5.A Ppto Detallado B5'!E402</f>
        <v>0</v>
      </c>
      <c r="K10" s="132">
        <f t="shared" si="4"/>
        <v>0</v>
      </c>
      <c r="L10" s="76">
        <f>'6.5.A Ppto Detallado B5'!E485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'6.5.A Ppto Detallado B5'!E81</f>
        <v>0</v>
      </c>
      <c r="C11" s="132">
        <f t="shared" si="0"/>
        <v>0</v>
      </c>
      <c r="D11" s="76">
        <f>'6.5.A Ppto Detallado B5'!E164</f>
        <v>0</v>
      </c>
      <c r="E11" s="132">
        <f t="shared" si="1"/>
        <v>0</v>
      </c>
      <c r="F11" s="76">
        <f>'6.5.A Ppto Detallado B5'!E247</f>
        <v>0</v>
      </c>
      <c r="G11" s="132">
        <f t="shared" si="2"/>
        <v>0</v>
      </c>
      <c r="H11" s="76">
        <f>'6.5.A Ppto Detallado B5'!E330</f>
        <v>0</v>
      </c>
      <c r="I11" s="132">
        <f t="shared" si="3"/>
        <v>0</v>
      </c>
      <c r="J11" s="76">
        <f>'6.5.A Ppto Detallado B5'!E413</f>
        <v>0</v>
      </c>
      <c r="K11" s="132">
        <f t="shared" si="4"/>
        <v>0</v>
      </c>
      <c r="L11" s="76">
        <f>'6.5.A Ppto Detallado B5'!E496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</row>
    <row r="15" spans="1:21" ht="39" customHeight="1">
      <c r="A15" s="70" t="s">
        <v>118</v>
      </c>
      <c r="B15" s="71">
        <f>'1. Datos Generales'!$B$11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/>
      <c r="J16" s="75">
        <v>2013</v>
      </c>
      <c r="K16" s="75"/>
      <c r="L16" s="75">
        <v>2014</v>
      </c>
      <c r="M16" s="75"/>
      <c r="N16" s="75">
        <v>2015</v>
      </c>
      <c r="O16" s="75"/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'6.5.A Ppto Detallado B5'!F15+'6.5.A Ppto Detallado B5'!F98+'6.5.A Ppto Detallado B5'!F181+'6.5.A Ppto Detallado B5'!F264+'6.5.A Ppto Detallado B5'!F347+'6.5.A Ppto Detallado B5'!F430</f>
        <v>0</v>
      </c>
      <c r="C17" s="132">
        <f>IF(B17=0,0,B17/B$24)</f>
        <v>0</v>
      </c>
      <c r="D17" s="76">
        <f>'6.5.A Ppto Detallado B5'!G15+'6.5.A Ppto Detallado B5'!G98+'6.5.A Ppto Detallado B5'!G181+'6.5.A Ppto Detallado B5'!G264+'6.5.A Ppto Detallado B5'!G347+'6.5.A Ppto Detallado B5'!G430</f>
        <v>0</v>
      </c>
      <c r="E17" s="132">
        <f>IF(D17=0,0,D17/D$24)</f>
        <v>0</v>
      </c>
      <c r="F17" s="76">
        <f>'6.5.A Ppto Detallado B5'!H15+'6.5.A Ppto Detallado B5'!H98+'6.5.A Ppto Detallado B5'!H181+'6.5.A Ppto Detallado B5'!H264+'6.5.A Ppto Detallado B5'!H347+'6.5.A Ppto Detallado B5'!H430</f>
        <v>0</v>
      </c>
      <c r="G17" s="132">
        <f>IF(F17=0,0,F17/F$24)</f>
        <v>0</v>
      </c>
      <c r="H17" s="76">
        <f>'6.5.A Ppto Detallado B5'!I15+'6.5.A Ppto Detallado B5'!I98+'6.5.A Ppto Detallado B5'!I181+'6.5.A Ppto Detallado B5'!I264+'6.5.A Ppto Detallado B5'!I347+'6.5.A Ppto Detallado B5'!I430</f>
        <v>0</v>
      </c>
      <c r="I17" s="132">
        <f>IF(H17=0,0,H17/H$24)</f>
        <v>0</v>
      </c>
      <c r="J17" s="76">
        <f>'6.5.A Ppto Detallado B5'!J15+'6.5.A Ppto Detallado B5'!J98+'6.5.A Ppto Detallado B5'!J181+'6.5.A Ppto Detallado B5'!J264+'6.5.A Ppto Detallado B5'!J347+'6.5.A Ppto Detallado B5'!J430</f>
        <v>0</v>
      </c>
      <c r="K17" s="132">
        <f>IF(J17=0,0,J17/J$24)</f>
        <v>0</v>
      </c>
      <c r="L17" s="76">
        <f>'6.5.A Ppto Detallado B5'!K15+'6.5.A Ppto Detallado B5'!K98+'6.5.A Ppto Detallado B5'!K181+'6.5.A Ppto Detallado B5'!K264+'6.5.A Ppto Detallado B5'!K347+'6.5.A Ppto Detallado B5'!K430</f>
        <v>0</v>
      </c>
      <c r="M17" s="132">
        <f>IF(L17=0,0,L17/L$24)</f>
        <v>0</v>
      </c>
      <c r="N17" s="76">
        <f>'6.5.A Ppto Detallado B5'!L15+'6.5.A Ppto Detallado B5'!L98+'6.5.A Ppto Detallado B5'!L181+'6.5.A Ppto Detallado B5'!L264+'6.5.A Ppto Detallado B5'!L347+'6.5.A Ppto Detallado B5'!L430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'6.5.A Ppto Detallado B5'!F26+'6.5.A Ppto Detallado B5'!F109+'6.5.A Ppto Detallado B5'!F192+'6.5.A Ppto Detallado B5'!F275+'6.5.A Ppto Detallado B5'!F358+'6.5.A Ppto Detallado B5'!F441</f>
        <v>0</v>
      </c>
      <c r="C18" s="132">
        <f t="shared" ref="C18:E23" si="9">IF(B18=0,0,B18/B$24)</f>
        <v>0</v>
      </c>
      <c r="D18" s="76">
        <f>'6.5.A Ppto Detallado B5'!G26+'6.5.A Ppto Detallado B5'!G109+'6.5.A Ppto Detallado B5'!G192+'6.5.A Ppto Detallado B5'!G275+'6.5.A Ppto Detallado B5'!G358+'6.5.A Ppto Detallado B5'!G441</f>
        <v>0</v>
      </c>
      <c r="E18" s="132">
        <f t="shared" si="9"/>
        <v>0</v>
      </c>
      <c r="F18" s="76">
        <f>'6.5.A Ppto Detallado B5'!H26+'6.5.A Ppto Detallado B5'!H109+'6.5.A Ppto Detallado B5'!H192+'6.5.A Ppto Detallado B5'!H275+'6.5.A Ppto Detallado B5'!H358+'6.5.A Ppto Detallado B5'!H441</f>
        <v>0</v>
      </c>
      <c r="G18" s="132">
        <f t="shared" ref="G18" si="10">IF(F18=0,0,F18/F$24)</f>
        <v>0</v>
      </c>
      <c r="H18" s="76">
        <f>'6.5.A Ppto Detallado B5'!I26+'6.5.A Ppto Detallado B5'!I109+'6.5.A Ppto Detallado B5'!I192+'6.5.A Ppto Detallado B5'!I275+'6.5.A Ppto Detallado B5'!I358+'6.5.A Ppto Detallado B5'!I441</f>
        <v>0</v>
      </c>
      <c r="I18" s="132">
        <f t="shared" ref="I18" si="11">IF(H18=0,0,H18/H$24)</f>
        <v>0</v>
      </c>
      <c r="J18" s="76">
        <f>'6.5.A Ppto Detallado B5'!J26+'6.5.A Ppto Detallado B5'!J109+'6.5.A Ppto Detallado B5'!J192+'6.5.A Ppto Detallado B5'!J275+'6.5.A Ppto Detallado B5'!J358+'6.5.A Ppto Detallado B5'!J441</f>
        <v>0</v>
      </c>
      <c r="K18" s="132">
        <f t="shared" ref="K18" si="12">IF(J18=0,0,J18/J$24)</f>
        <v>0</v>
      </c>
      <c r="L18" s="76">
        <f>'6.5.A Ppto Detallado B5'!K26+'6.5.A Ppto Detallado B5'!K109+'6.5.A Ppto Detallado B5'!K192+'6.5.A Ppto Detallado B5'!K275+'6.5.A Ppto Detallado B5'!K358+'6.5.A Ppto Detallado B5'!K441</f>
        <v>0</v>
      </c>
      <c r="M18" s="132">
        <f t="shared" ref="M18" si="13">IF(L18=0,0,L18/L$24)</f>
        <v>0</v>
      </c>
      <c r="N18" s="76">
        <f>'6.5.A Ppto Detallado B5'!L26+'6.5.A Ppto Detallado B5'!L109+'6.5.A Ppto Detallado B5'!L192+'6.5.A Ppto Detallado B5'!L275+'6.5.A Ppto Detallado B5'!L358+'6.5.A Ppto Detallado B5'!L441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'6.5.A Ppto Detallado B5'!F37+'6.5.A Ppto Detallado B5'!F120+'6.5.A Ppto Detallado B5'!F203+'6.5.A Ppto Detallado B5'!F286+'6.5.A Ppto Detallado B5'!F369+'6.5.A Ppto Detallado B5'!F452</f>
        <v>0</v>
      </c>
      <c r="C19" s="132">
        <f t="shared" si="9"/>
        <v>0</v>
      </c>
      <c r="D19" s="76">
        <f>'6.5.A Ppto Detallado B5'!G37+'6.5.A Ppto Detallado B5'!G120+'6.5.A Ppto Detallado B5'!G203+'6.5.A Ppto Detallado B5'!G286+'6.5.A Ppto Detallado B5'!G369+'6.5.A Ppto Detallado B5'!G452</f>
        <v>0</v>
      </c>
      <c r="E19" s="132">
        <f t="shared" si="9"/>
        <v>0</v>
      </c>
      <c r="F19" s="76">
        <f>'6.5.A Ppto Detallado B5'!H37+'6.5.A Ppto Detallado B5'!H120+'6.5.A Ppto Detallado B5'!H203+'6.5.A Ppto Detallado B5'!H286+'6.5.A Ppto Detallado B5'!H369+'6.5.A Ppto Detallado B5'!H452</f>
        <v>0</v>
      </c>
      <c r="G19" s="132">
        <f t="shared" ref="G19" si="16">IF(F19=0,0,F19/F$24)</f>
        <v>0</v>
      </c>
      <c r="H19" s="76">
        <f>'6.5.A Ppto Detallado B5'!I37+'6.5.A Ppto Detallado B5'!I120+'6.5.A Ppto Detallado B5'!I203+'6.5.A Ppto Detallado B5'!I286+'6.5.A Ppto Detallado B5'!I369+'6.5.A Ppto Detallado B5'!I452</f>
        <v>0</v>
      </c>
      <c r="I19" s="132">
        <f t="shared" ref="I19" si="17">IF(H19=0,0,H19/H$24)</f>
        <v>0</v>
      </c>
      <c r="J19" s="76">
        <f>'6.5.A Ppto Detallado B5'!J37+'6.5.A Ppto Detallado B5'!J120+'6.5.A Ppto Detallado B5'!J203+'6.5.A Ppto Detallado B5'!J286+'6.5.A Ppto Detallado B5'!J369+'6.5.A Ppto Detallado B5'!J452</f>
        <v>0</v>
      </c>
      <c r="K19" s="132">
        <f t="shared" ref="K19" si="18">IF(J19=0,0,J19/J$24)</f>
        <v>0</v>
      </c>
      <c r="L19" s="76">
        <f>'6.5.A Ppto Detallado B5'!K37+'6.5.A Ppto Detallado B5'!K120+'6.5.A Ppto Detallado B5'!K203+'6.5.A Ppto Detallado B5'!K286+'6.5.A Ppto Detallado B5'!K369+'6.5.A Ppto Detallado B5'!K452</f>
        <v>0</v>
      </c>
      <c r="M19" s="132">
        <f t="shared" ref="M19" si="19">IF(L19=0,0,L19/L$24)</f>
        <v>0</v>
      </c>
      <c r="N19" s="76">
        <f>'6.5.A Ppto Detallado B5'!L37+'6.5.A Ppto Detallado B5'!L120+'6.5.A Ppto Detallado B5'!L203+'6.5.A Ppto Detallado B5'!L286+'6.5.A Ppto Detallado B5'!L369+'6.5.A Ppto Detallado B5'!L452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'6.5.A Ppto Detallado B5'!F48+'6.5.A Ppto Detallado B5'!F131+'6.5.A Ppto Detallado B5'!F214+'6.5.A Ppto Detallado B5'!F297+'6.5.A Ppto Detallado B5'!F380+'6.5.A Ppto Detallado B5'!F463</f>
        <v>0</v>
      </c>
      <c r="C20" s="132">
        <f t="shared" si="9"/>
        <v>0</v>
      </c>
      <c r="D20" s="76">
        <f>'6.5.A Ppto Detallado B5'!G48+'6.5.A Ppto Detallado B5'!G131+'6.5.A Ppto Detallado B5'!G214+'6.5.A Ppto Detallado B5'!G297+'6.5.A Ppto Detallado B5'!G380+'6.5.A Ppto Detallado B5'!G463</f>
        <v>0</v>
      </c>
      <c r="E20" s="132">
        <f t="shared" si="9"/>
        <v>0</v>
      </c>
      <c r="F20" s="76">
        <f>'6.5.A Ppto Detallado B5'!H48+'6.5.A Ppto Detallado B5'!H131+'6.5.A Ppto Detallado B5'!H214+'6.5.A Ppto Detallado B5'!H297+'6.5.A Ppto Detallado B5'!H380+'6.5.A Ppto Detallado B5'!H463</f>
        <v>0</v>
      </c>
      <c r="G20" s="132">
        <f t="shared" ref="G20" si="21">IF(F20=0,0,F20/F$24)</f>
        <v>0</v>
      </c>
      <c r="H20" s="76">
        <f>'6.5.A Ppto Detallado B5'!I48+'6.5.A Ppto Detallado B5'!I131+'6.5.A Ppto Detallado B5'!I214+'6.5.A Ppto Detallado B5'!I297+'6.5.A Ppto Detallado B5'!I380+'6.5.A Ppto Detallado B5'!I463</f>
        <v>0</v>
      </c>
      <c r="I20" s="132">
        <f t="shared" ref="I20" si="22">IF(H20=0,0,H20/H$24)</f>
        <v>0</v>
      </c>
      <c r="J20" s="76">
        <f>'6.5.A Ppto Detallado B5'!J48+'6.5.A Ppto Detallado B5'!J131+'6.5.A Ppto Detallado B5'!J214+'6.5.A Ppto Detallado B5'!J297+'6.5.A Ppto Detallado B5'!J380+'6.5.A Ppto Detallado B5'!J463</f>
        <v>0</v>
      </c>
      <c r="K20" s="132">
        <f t="shared" ref="K20" si="23">IF(J20=0,0,J20/J$24)</f>
        <v>0</v>
      </c>
      <c r="L20" s="76">
        <f>'6.5.A Ppto Detallado B5'!K48+'6.5.A Ppto Detallado B5'!K131+'6.5.A Ppto Detallado B5'!K214+'6.5.A Ppto Detallado B5'!K297+'6.5.A Ppto Detallado B5'!K380+'6.5.A Ppto Detallado B5'!K463</f>
        <v>0</v>
      </c>
      <c r="M20" s="132">
        <f t="shared" ref="M20" si="24">IF(L20=0,0,L20/L$24)</f>
        <v>0</v>
      </c>
      <c r="N20" s="76">
        <f>'6.5.A Ppto Detallado B5'!L48+'6.5.A Ppto Detallado B5'!L131+'6.5.A Ppto Detallado B5'!L214+'6.5.A Ppto Detallado B5'!L297+'6.5.A Ppto Detallado B5'!L380+'6.5.A Ppto Detallado B5'!L463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'6.5.A Ppto Detallado B5'!F59+'6.5.A Ppto Detallado B5'!F142+'6.5.A Ppto Detallado B5'!F225+'6.5.A Ppto Detallado B5'!F308+'6.5.A Ppto Detallado B5'!F391+'6.5.A Ppto Detallado B5'!F474</f>
        <v>0</v>
      </c>
      <c r="C21" s="132">
        <f t="shared" si="9"/>
        <v>0</v>
      </c>
      <c r="D21" s="76">
        <f>'6.5.A Ppto Detallado B5'!G59+'6.5.A Ppto Detallado B5'!G142+'6.5.A Ppto Detallado B5'!G225+'6.5.A Ppto Detallado B5'!G308+'6.5.A Ppto Detallado B5'!G391+'6.5.A Ppto Detallado B5'!G474</f>
        <v>0</v>
      </c>
      <c r="E21" s="132">
        <f t="shared" si="9"/>
        <v>0</v>
      </c>
      <c r="F21" s="76">
        <f>'6.5.A Ppto Detallado B5'!H59+'6.5.A Ppto Detallado B5'!H142+'6.5.A Ppto Detallado B5'!H225+'6.5.A Ppto Detallado B5'!H308+'6.5.A Ppto Detallado B5'!H391+'6.5.A Ppto Detallado B5'!H474</f>
        <v>0</v>
      </c>
      <c r="G21" s="132">
        <f t="shared" ref="G21" si="26">IF(F21=0,0,F21/F$24)</f>
        <v>0</v>
      </c>
      <c r="H21" s="76">
        <f>'6.5.A Ppto Detallado B5'!I59+'6.5.A Ppto Detallado B5'!I142+'6.5.A Ppto Detallado B5'!I225+'6.5.A Ppto Detallado B5'!I308+'6.5.A Ppto Detallado B5'!I391+'6.5.A Ppto Detallado B5'!I474</f>
        <v>0</v>
      </c>
      <c r="I21" s="132">
        <f t="shared" ref="I21" si="27">IF(H21=0,0,H21/H$24)</f>
        <v>0</v>
      </c>
      <c r="J21" s="76">
        <f>'6.5.A Ppto Detallado B5'!J59+'6.5.A Ppto Detallado B5'!J142+'6.5.A Ppto Detallado B5'!J225+'6.5.A Ppto Detallado B5'!J308+'6.5.A Ppto Detallado B5'!J391+'6.5.A Ppto Detallado B5'!J474</f>
        <v>0</v>
      </c>
      <c r="K21" s="132">
        <f t="shared" ref="K21" si="28">IF(J21=0,0,J21/J$24)</f>
        <v>0</v>
      </c>
      <c r="L21" s="76">
        <f>'6.5.A Ppto Detallado B5'!K59+'6.5.A Ppto Detallado B5'!K142+'6.5.A Ppto Detallado B5'!K225+'6.5.A Ppto Detallado B5'!K308+'6.5.A Ppto Detallado B5'!K391+'6.5.A Ppto Detallado B5'!K474</f>
        <v>0</v>
      </c>
      <c r="M21" s="132">
        <f t="shared" ref="M21" si="29">IF(L21=0,0,L21/L$24)</f>
        <v>0</v>
      </c>
      <c r="N21" s="76">
        <f>'6.5.A Ppto Detallado B5'!L59+'6.5.A Ppto Detallado B5'!L142+'6.5.A Ppto Detallado B5'!L225+'6.5.A Ppto Detallado B5'!L308+'6.5.A Ppto Detallado B5'!L391+'6.5.A Ppto Detallado B5'!L474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'6.5.A Ppto Detallado B5'!F70+'6.5.A Ppto Detallado B5'!F153+'6.5.A Ppto Detallado B5'!F236+'6.5.A Ppto Detallado B5'!F319+'6.5.A Ppto Detallado B5'!F402+'6.5.A Ppto Detallado B5'!F485</f>
        <v>0</v>
      </c>
      <c r="C22" s="132">
        <f t="shared" si="9"/>
        <v>0</v>
      </c>
      <c r="D22" s="76">
        <f>'6.5.A Ppto Detallado B5'!G70+'6.5.A Ppto Detallado B5'!G153+'6.5.A Ppto Detallado B5'!G236+'6.5.A Ppto Detallado B5'!G319+'6.5.A Ppto Detallado B5'!G402+'6.5.A Ppto Detallado B5'!G485</f>
        <v>0</v>
      </c>
      <c r="E22" s="132">
        <f t="shared" si="9"/>
        <v>0</v>
      </c>
      <c r="F22" s="76">
        <f>'6.5.A Ppto Detallado B5'!H70+'6.5.A Ppto Detallado B5'!H153+'6.5.A Ppto Detallado B5'!H236+'6.5.A Ppto Detallado B5'!H319+'6.5.A Ppto Detallado B5'!H402+'6.5.A Ppto Detallado B5'!H485</f>
        <v>0</v>
      </c>
      <c r="G22" s="132">
        <f t="shared" ref="G22" si="31">IF(F22=0,0,F22/F$24)</f>
        <v>0</v>
      </c>
      <c r="H22" s="76">
        <f>'6.5.A Ppto Detallado B5'!I70+'6.5.A Ppto Detallado B5'!I153+'6.5.A Ppto Detallado B5'!I236+'6.5.A Ppto Detallado B5'!I319+'6.5.A Ppto Detallado B5'!I402+'6.5.A Ppto Detallado B5'!I485</f>
        <v>0</v>
      </c>
      <c r="I22" s="132">
        <f t="shared" ref="I22" si="32">IF(H22=0,0,H22/H$24)</f>
        <v>0</v>
      </c>
      <c r="J22" s="76">
        <f>'6.5.A Ppto Detallado B5'!J70+'6.5.A Ppto Detallado B5'!J153+'6.5.A Ppto Detallado B5'!J236+'6.5.A Ppto Detallado B5'!J319+'6.5.A Ppto Detallado B5'!J402+'6.5.A Ppto Detallado B5'!J485</f>
        <v>0</v>
      </c>
      <c r="K22" s="132">
        <f t="shared" ref="K22" si="33">IF(J22=0,0,J22/J$24)</f>
        <v>0</v>
      </c>
      <c r="L22" s="76">
        <f>'6.5.A Ppto Detallado B5'!K70+'6.5.A Ppto Detallado B5'!K153+'6.5.A Ppto Detallado B5'!K236+'6.5.A Ppto Detallado B5'!K319+'6.5.A Ppto Detallado B5'!K402+'6.5.A Ppto Detallado B5'!K485</f>
        <v>0</v>
      </c>
      <c r="M22" s="132">
        <f t="shared" ref="M22" si="34">IF(L22=0,0,L22/L$24)</f>
        <v>0</v>
      </c>
      <c r="N22" s="76">
        <f>'6.5.A Ppto Detallado B5'!L70+'6.5.A Ppto Detallado B5'!L153+'6.5.A Ppto Detallado B5'!L236+'6.5.A Ppto Detallado B5'!L319+'6.5.A Ppto Detallado B5'!L402+'6.5.A Ppto Detallado B5'!L485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'6.5.A Ppto Detallado B5'!F81+'6.5.A Ppto Detallado B5'!F164+'6.5.A Ppto Detallado B5'!F247+'6.5.A Ppto Detallado B5'!F330+'6.5.A Ppto Detallado B5'!F413+'6.5.A Ppto Detallado B5'!F496</f>
        <v>0</v>
      </c>
      <c r="C23" s="132">
        <f t="shared" si="9"/>
        <v>0</v>
      </c>
      <c r="D23" s="76">
        <f>'6.5.A Ppto Detallado B5'!G81+'6.5.A Ppto Detallado B5'!G164+'6.5.A Ppto Detallado B5'!G247+'6.5.A Ppto Detallado B5'!G330+'6.5.A Ppto Detallado B5'!G413+'6.5.A Ppto Detallado B5'!G496</f>
        <v>0</v>
      </c>
      <c r="E23" s="132">
        <f t="shared" si="9"/>
        <v>0</v>
      </c>
      <c r="F23" s="76">
        <f>'6.5.A Ppto Detallado B5'!H81+'6.5.A Ppto Detallado B5'!H164+'6.5.A Ppto Detallado B5'!H247+'6.5.A Ppto Detallado B5'!H330+'6.5.A Ppto Detallado B5'!H413+'6.5.A Ppto Detallado B5'!H496</f>
        <v>0</v>
      </c>
      <c r="G23" s="132">
        <f t="shared" ref="G23" si="36">IF(F23=0,0,F23/F$24)</f>
        <v>0</v>
      </c>
      <c r="H23" s="76">
        <f>'6.5.A Ppto Detallado B5'!I81+'6.5.A Ppto Detallado B5'!I164+'6.5.A Ppto Detallado B5'!I247+'6.5.A Ppto Detallado B5'!I330+'6.5.A Ppto Detallado B5'!I413+'6.5.A Ppto Detallado B5'!I496</f>
        <v>0</v>
      </c>
      <c r="I23" s="132">
        <f t="shared" ref="I23" si="37">IF(H23=0,0,H23/H$24)</f>
        <v>0</v>
      </c>
      <c r="J23" s="76">
        <f>'6.5.A Ppto Detallado B5'!J81+'6.5.A Ppto Detallado B5'!J164+'6.5.A Ppto Detallado B5'!J247+'6.5.A Ppto Detallado B5'!J330+'6.5.A Ppto Detallado B5'!J413+'6.5.A Ppto Detallado B5'!J496</f>
        <v>0</v>
      </c>
      <c r="K23" s="132">
        <f t="shared" ref="K23" si="38">IF(J23=0,0,J23/J$24)</f>
        <v>0</v>
      </c>
      <c r="L23" s="76">
        <f>'6.5.A Ppto Detallado B5'!K81+'6.5.A Ppto Detallado B5'!K164+'6.5.A Ppto Detallado B5'!K247+'6.5.A Ppto Detallado B5'!K330+'6.5.A Ppto Detallado B5'!K413+'6.5.A Ppto Detallado B5'!K496</f>
        <v>0</v>
      </c>
      <c r="M23" s="132">
        <f t="shared" ref="M23" si="39">IF(L23=0,0,L23/L$24)</f>
        <v>0</v>
      </c>
      <c r="N23" s="76">
        <f>'6.5.A Ppto Detallado B5'!L81+'6.5.A Ppto Detallado B5'!L164+'6.5.A Ppto Detallado B5'!L247+'6.5.A Ppto Detallado B5'!L330+'6.5.A Ppto Detallado B5'!L413+'6.5.A Ppto Detallado B5'!L496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>SUM(J17:J23)</f>
        <v>0</v>
      </c>
      <c r="K24" s="82">
        <f>IF(J24=0,0,J24/$P$24)</f>
        <v>0</v>
      </c>
      <c r="L24" s="123">
        <f>SUM(L17:L23)</f>
        <v>0</v>
      </c>
      <c r="M24" s="82">
        <f>IF(L24=0,0,L24/$P$24)</f>
        <v>0</v>
      </c>
      <c r="N24" s="123">
        <f>SUM(N17:N23)</f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118</v>
      </c>
      <c r="B28" s="199">
        <f>'1. Datos Generales'!$B$11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1">F30*C30</f>
        <v>0</v>
      </c>
      <c r="C30" s="86">
        <f>'4. Fuentes de financiación'!$F$9</f>
        <v>0</v>
      </c>
      <c r="D30" s="87">
        <f t="shared" ref="D30:D36" si="42">F30-B30</f>
        <v>0</v>
      </c>
      <c r="E30" s="86">
        <f t="shared" ref="E30:E36" si="43">IF(D30=0,0,D30/F30)</f>
        <v>0</v>
      </c>
      <c r="F30" s="88">
        <f t="shared" ref="F30:F36" si="44">N5</f>
        <v>0</v>
      </c>
    </row>
    <row r="31" spans="1:21" s="36" customFormat="1" ht="41.25" customHeight="1">
      <c r="A31" s="70" t="s">
        <v>146</v>
      </c>
      <c r="B31" s="85">
        <f t="shared" si="41"/>
        <v>0</v>
      </c>
      <c r="C31" s="86">
        <f>'4. Fuentes de financiación'!$F$9</f>
        <v>0</v>
      </c>
      <c r="D31" s="87">
        <f t="shared" si="42"/>
        <v>0</v>
      </c>
      <c r="E31" s="86">
        <f t="shared" si="43"/>
        <v>0</v>
      </c>
      <c r="F31" s="88">
        <f t="shared" si="44"/>
        <v>0</v>
      </c>
    </row>
    <row r="32" spans="1:21" s="36" customFormat="1" ht="41.25" customHeight="1">
      <c r="A32" s="70" t="s">
        <v>147</v>
      </c>
      <c r="B32" s="85">
        <f t="shared" si="41"/>
        <v>0</v>
      </c>
      <c r="C32" s="86">
        <f>'4. Fuentes de financiación'!$F$9</f>
        <v>0</v>
      </c>
      <c r="D32" s="87">
        <f t="shared" si="42"/>
        <v>0</v>
      </c>
      <c r="E32" s="86">
        <f t="shared" si="43"/>
        <v>0</v>
      </c>
      <c r="F32" s="88">
        <f t="shared" si="44"/>
        <v>0</v>
      </c>
    </row>
    <row r="33" spans="1:7" s="36" customFormat="1" ht="41.25" customHeight="1">
      <c r="A33" s="70" t="s">
        <v>148</v>
      </c>
      <c r="B33" s="85">
        <f t="shared" si="41"/>
        <v>0</v>
      </c>
      <c r="C33" s="86">
        <f>'4. Fuentes de financiación'!$F$9</f>
        <v>0</v>
      </c>
      <c r="D33" s="87">
        <f t="shared" si="42"/>
        <v>0</v>
      </c>
      <c r="E33" s="86">
        <f t="shared" si="43"/>
        <v>0</v>
      </c>
      <c r="F33" s="88">
        <f t="shared" si="44"/>
        <v>0</v>
      </c>
    </row>
    <row r="34" spans="1:7" s="36" customFormat="1" ht="41.25" customHeight="1">
      <c r="A34" s="70" t="s">
        <v>149</v>
      </c>
      <c r="B34" s="85">
        <f t="shared" si="41"/>
        <v>0</v>
      </c>
      <c r="C34" s="86">
        <f>'4. Fuentes de financiación'!$F$9</f>
        <v>0</v>
      </c>
      <c r="D34" s="87">
        <f t="shared" si="42"/>
        <v>0</v>
      </c>
      <c r="E34" s="86">
        <f t="shared" si="43"/>
        <v>0</v>
      </c>
      <c r="F34" s="88">
        <f t="shared" si="44"/>
        <v>0</v>
      </c>
    </row>
    <row r="35" spans="1:7" s="36" customFormat="1" ht="41.25" customHeight="1">
      <c r="A35" s="70" t="s">
        <v>8</v>
      </c>
      <c r="B35" s="85">
        <f t="shared" si="41"/>
        <v>0</v>
      </c>
      <c r="C35" s="86">
        <f>'4. Fuentes de financiación'!$F$9</f>
        <v>0</v>
      </c>
      <c r="D35" s="87">
        <f t="shared" si="42"/>
        <v>0</v>
      </c>
      <c r="E35" s="86">
        <f t="shared" si="43"/>
        <v>0</v>
      </c>
      <c r="F35" s="88">
        <f t="shared" si="44"/>
        <v>0</v>
      </c>
    </row>
    <row r="36" spans="1:7" s="36" customFormat="1" ht="41.25" customHeight="1">
      <c r="A36" s="70" t="s">
        <v>150</v>
      </c>
      <c r="B36" s="85">
        <f t="shared" si="41"/>
        <v>0</v>
      </c>
      <c r="C36" s="86">
        <f>'4. Fuentes de financiación'!$F$9</f>
        <v>0</v>
      </c>
      <c r="D36" s="87">
        <f t="shared" si="42"/>
        <v>0</v>
      </c>
      <c r="E36" s="86">
        <f t="shared" si="43"/>
        <v>0</v>
      </c>
      <c r="F36" s="88">
        <f t="shared" si="44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118</v>
      </c>
      <c r="B40" s="199">
        <f>'1. Datos Generales'!$B$11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5">F42*C42</f>
        <v>0</v>
      </c>
      <c r="C42" s="86">
        <f>'4. Fuentes de financiación'!$F$9</f>
        <v>0</v>
      </c>
      <c r="D42" s="87">
        <f t="shared" ref="D42:D47" si="46">F42-B42</f>
        <v>0</v>
      </c>
      <c r="E42" s="91">
        <f t="shared" ref="E42:E47" si="47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5"/>
        <v>0</v>
      </c>
      <c r="C43" s="86">
        <f>'4. Fuentes de financiación'!$F$9</f>
        <v>0</v>
      </c>
      <c r="D43" s="87">
        <f t="shared" si="46"/>
        <v>0</v>
      </c>
      <c r="E43" s="91">
        <f t="shared" si="47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5"/>
        <v>0</v>
      </c>
      <c r="C44" s="86">
        <f>'4. Fuentes de financiación'!$F$9</f>
        <v>0</v>
      </c>
      <c r="D44" s="87">
        <f t="shared" si="46"/>
        <v>0</v>
      </c>
      <c r="E44" s="91">
        <f t="shared" si="47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5"/>
        <v>0</v>
      </c>
      <c r="C45" s="86">
        <f>'4. Fuentes de financiación'!$F$9</f>
        <v>0</v>
      </c>
      <c r="D45" s="87">
        <f t="shared" si="46"/>
        <v>0</v>
      </c>
      <c r="E45" s="91">
        <f t="shared" si="47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5"/>
        <v>0</v>
      </c>
      <c r="C46" s="86">
        <f>'4. Fuentes de financiación'!$F$9</f>
        <v>0</v>
      </c>
      <c r="D46" s="87">
        <f t="shared" si="46"/>
        <v>0</v>
      </c>
      <c r="E46" s="91">
        <f t="shared" si="47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5"/>
        <v>0</v>
      </c>
      <c r="C47" s="86">
        <f>'4. Fuentes de financiación'!$F$9</f>
        <v>0</v>
      </c>
      <c r="D47" s="87">
        <f t="shared" si="46"/>
        <v>0</v>
      </c>
      <c r="E47" s="91">
        <f t="shared" si="47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118</v>
      </c>
      <c r="B51" s="199">
        <f>'1. Datos Generales'!$B$11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financiación'!$F$9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financiación'!$F$9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financiación'!$F$9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financiación'!$F$9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>F57*C57</f>
        <v>0</v>
      </c>
      <c r="C57" s="86">
        <f>'4. Fuentes de financiación'!$F$9</f>
        <v>0</v>
      </c>
      <c r="D57" s="87">
        <f>F57-B57</f>
        <v>0</v>
      </c>
      <c r="E57" s="91">
        <f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ref="B58:B59" si="48">F58*C58</f>
        <v>0</v>
      </c>
      <c r="C58" s="86">
        <f>'4. Fuentes de financiación'!$F$9</f>
        <v>0</v>
      </c>
      <c r="D58" s="87">
        <f t="shared" ref="D58:D59" si="49">F58-B58</f>
        <v>0</v>
      </c>
      <c r="E58" s="91">
        <f t="shared" ref="E58:E59" si="50">IF(D58=0,0,D58/F58)</f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8"/>
        <v>0</v>
      </c>
      <c r="C59" s="86">
        <f>'4. Fuentes de financiación'!$F$9</f>
        <v>0</v>
      </c>
      <c r="D59" s="87">
        <f t="shared" si="49"/>
        <v>0</v>
      </c>
      <c r="E59" s="91">
        <f t="shared" si="50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123">
        <f>SUM(D53:D59)</f>
        <v>0</v>
      </c>
      <c r="E60" s="81">
        <f>IF(D60=0,0,D60/$F$60)</f>
        <v>0</v>
      </c>
      <c r="F60" s="123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215" priority="2" stopIfTrue="1" operator="greaterThan">
      <formula>0.07</formula>
    </cfRule>
  </conditionalFormatting>
  <conditionalFormatting sqref="P18">
    <cfRule type="cellIs" dxfId="214" priority="4" stopIfTrue="1" operator="notEqual">
      <formula>$N$6</formula>
    </cfRule>
  </conditionalFormatting>
  <conditionalFormatting sqref="P19">
    <cfRule type="cellIs" dxfId="213" priority="5" stopIfTrue="1" operator="notEqual">
      <formula>$N$7</formula>
    </cfRule>
  </conditionalFormatting>
  <conditionalFormatting sqref="P20">
    <cfRule type="cellIs" dxfId="212" priority="6" stopIfTrue="1" operator="notEqual">
      <formula>$N$8</formula>
    </cfRule>
  </conditionalFormatting>
  <conditionalFormatting sqref="P21">
    <cfRule type="cellIs" dxfId="211" priority="7" stopIfTrue="1" operator="notEqual">
      <formula>$N$9</formula>
    </cfRule>
  </conditionalFormatting>
  <conditionalFormatting sqref="P22">
    <cfRule type="cellIs" dxfId="210" priority="8" stopIfTrue="1" operator="notEqual">
      <formula>$N$10</formula>
    </cfRule>
  </conditionalFormatting>
  <conditionalFormatting sqref="P23">
    <cfRule type="cellIs" dxfId="209" priority="9" stopIfTrue="1" operator="notEqual">
      <formula>$N$11</formula>
    </cfRule>
  </conditionalFormatting>
  <conditionalFormatting sqref="P24">
    <cfRule type="cellIs" dxfId="208" priority="10" stopIfTrue="1" operator="notEqual">
      <formula>$N$12</formula>
    </cfRule>
  </conditionalFormatting>
  <conditionalFormatting sqref="N5:N12">
    <cfRule type="cellIs" dxfId="207" priority="11" stopIfTrue="1" operator="notEqual">
      <formula>$P17</formula>
    </cfRule>
  </conditionalFormatting>
  <conditionalFormatting sqref="F37 F48">
    <cfRule type="cellIs" dxfId="206" priority="12" stopIfTrue="1" operator="notEqual">
      <formula>$F$60</formula>
    </cfRule>
  </conditionalFormatting>
  <conditionalFormatting sqref="K12">
    <cfRule type="cellIs" dxfId="205" priority="14" stopIfTrue="1" operator="greaterThan">
      <formula>0.06</formula>
    </cfRule>
  </conditionalFormatting>
  <conditionalFormatting sqref="P17">
    <cfRule type="cellIs" dxfId="204" priority="1" stopIfTrue="1" operator="notEqual">
      <formula>$N$5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135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119</v>
      </c>
      <c r="B3" s="203">
        <f>'1. Datos Generales'!$B$12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119</v>
      </c>
      <c r="B86" s="203">
        <f>'1. Datos Generales'!$B$12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119</v>
      </c>
      <c r="B169" s="203">
        <f>'1. Datos Generales'!$B$12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119</v>
      </c>
      <c r="B252" s="203">
        <f>'1. Datos Generales'!$B$12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119</v>
      </c>
      <c r="B335" s="203">
        <f>'1. Datos Generales'!$B$12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119</v>
      </c>
      <c r="B418" s="203">
        <f>'1. Datos Generales'!$B$12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30" priority="6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429" priority="7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28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27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26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25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24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7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17.710937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32.28515625" style="2" bestFit="1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136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119</v>
      </c>
      <c r="B3" s="71">
        <f>'1. Datos Generales'!$B$12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'6.6.A Ppto Detallado B6'!E15</f>
        <v>0</v>
      </c>
      <c r="C5" s="132">
        <f t="shared" ref="C5:C11" si="0">IF(B5=0,0,B5/$B$12)</f>
        <v>0</v>
      </c>
      <c r="D5" s="76">
        <f>'6.6.A Ppto Detallado B6'!E98</f>
        <v>0</v>
      </c>
      <c r="E5" s="132">
        <f t="shared" ref="E5:E11" si="1">IF(D5=0,0,D5/$D$12)</f>
        <v>0</v>
      </c>
      <c r="F5" s="76">
        <f>'6.6.A Ppto Detallado B6'!E181</f>
        <v>0</v>
      </c>
      <c r="G5" s="132">
        <f t="shared" ref="G5:G11" si="2">IF(F5=0,0,F5/$F$12)</f>
        <v>0</v>
      </c>
      <c r="H5" s="76">
        <f>'6.6.A Ppto Detallado B6'!E264</f>
        <v>0</v>
      </c>
      <c r="I5" s="132">
        <f t="shared" ref="I5:I11" si="3">IF(H5=0,0,H5/$H$12)</f>
        <v>0</v>
      </c>
      <c r="J5" s="76">
        <f>'6.6.A Ppto Detallado B6'!E347</f>
        <v>0</v>
      </c>
      <c r="K5" s="132">
        <f t="shared" ref="K5:K11" si="4">IF(J5=0,0,J5/$J$12)</f>
        <v>0</v>
      </c>
      <c r="L5" s="76">
        <f>'6.6.A Ppto Detallado B6'!E430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'6.6.A Ppto Detallado B6'!E26</f>
        <v>0</v>
      </c>
      <c r="C6" s="132">
        <f t="shared" si="0"/>
        <v>0</v>
      </c>
      <c r="D6" s="76">
        <f>'6.6.A Ppto Detallado B6'!E109</f>
        <v>0</v>
      </c>
      <c r="E6" s="132">
        <f t="shared" si="1"/>
        <v>0</v>
      </c>
      <c r="F6" s="76">
        <f>'6.6.A Ppto Detallado B6'!E192</f>
        <v>0</v>
      </c>
      <c r="G6" s="132">
        <f t="shared" si="2"/>
        <v>0</v>
      </c>
      <c r="H6" s="76">
        <f>'6.6.A Ppto Detallado B6'!E275</f>
        <v>0</v>
      </c>
      <c r="I6" s="132">
        <f t="shared" si="3"/>
        <v>0</v>
      </c>
      <c r="J6" s="76">
        <f>'6.6.A Ppto Detallado B6'!E358</f>
        <v>0</v>
      </c>
      <c r="K6" s="132">
        <f t="shared" si="4"/>
        <v>0</v>
      </c>
      <c r="L6" s="76">
        <f>'6.6.A Ppto Detallado B6'!E441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'6.6.A Ppto Detallado B6'!E37</f>
        <v>0</v>
      </c>
      <c r="C7" s="132">
        <f t="shared" si="0"/>
        <v>0</v>
      </c>
      <c r="D7" s="76">
        <f>'6.6.A Ppto Detallado B6'!E120</f>
        <v>0</v>
      </c>
      <c r="E7" s="132">
        <f t="shared" si="1"/>
        <v>0</v>
      </c>
      <c r="F7" s="76">
        <f>'6.6.A Ppto Detallado B6'!E203</f>
        <v>0</v>
      </c>
      <c r="G7" s="132">
        <f t="shared" si="2"/>
        <v>0</v>
      </c>
      <c r="H7" s="76">
        <f>'6.6.A Ppto Detallado B6'!E286</f>
        <v>0</v>
      </c>
      <c r="I7" s="132">
        <f t="shared" si="3"/>
        <v>0</v>
      </c>
      <c r="J7" s="76">
        <f>'6.6.A Ppto Detallado B6'!E369</f>
        <v>0</v>
      </c>
      <c r="K7" s="132">
        <f t="shared" si="4"/>
        <v>0</v>
      </c>
      <c r="L7" s="76">
        <f>'6.6.A Ppto Detallado B6'!E452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'6.6.A Ppto Detallado B6'!E48</f>
        <v>0</v>
      </c>
      <c r="C8" s="132">
        <f t="shared" si="0"/>
        <v>0</v>
      </c>
      <c r="D8" s="76">
        <f>'6.6.A Ppto Detallado B6'!E131</f>
        <v>0</v>
      </c>
      <c r="E8" s="132">
        <f t="shared" si="1"/>
        <v>0</v>
      </c>
      <c r="F8" s="76">
        <f>'6.6.A Ppto Detallado B6'!E214</f>
        <v>0</v>
      </c>
      <c r="G8" s="132">
        <f t="shared" si="2"/>
        <v>0</v>
      </c>
      <c r="H8" s="76">
        <f>'6.6.A Ppto Detallado B6'!E297</f>
        <v>0</v>
      </c>
      <c r="I8" s="132">
        <f t="shared" si="3"/>
        <v>0</v>
      </c>
      <c r="J8" s="76">
        <f>'6.6.A Ppto Detallado B6'!E380</f>
        <v>0</v>
      </c>
      <c r="K8" s="132">
        <f t="shared" si="4"/>
        <v>0</v>
      </c>
      <c r="L8" s="76">
        <f>'6.6.A Ppto Detallado B6'!E463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'6.6.A Ppto Detallado B6'!E59</f>
        <v>0</v>
      </c>
      <c r="C9" s="132">
        <f t="shared" si="0"/>
        <v>0</v>
      </c>
      <c r="D9" s="76">
        <f>'6.6.A Ppto Detallado B6'!E142</f>
        <v>0</v>
      </c>
      <c r="E9" s="132">
        <f t="shared" si="1"/>
        <v>0</v>
      </c>
      <c r="F9" s="76">
        <f>'6.6.A Ppto Detallado B6'!E225</f>
        <v>0</v>
      </c>
      <c r="G9" s="132">
        <f t="shared" si="2"/>
        <v>0</v>
      </c>
      <c r="H9" s="76">
        <f>'6.6.A Ppto Detallado B6'!E308</f>
        <v>0</v>
      </c>
      <c r="I9" s="132">
        <f t="shared" si="3"/>
        <v>0</v>
      </c>
      <c r="J9" s="76">
        <f>'6.6.A Ppto Detallado B6'!E391</f>
        <v>0</v>
      </c>
      <c r="K9" s="132">
        <f t="shared" si="4"/>
        <v>0</v>
      </c>
      <c r="L9" s="76">
        <f>'6.6.A Ppto Detallado B6'!E474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'6.6.A Ppto Detallado B6'!E70</f>
        <v>0</v>
      </c>
      <c r="C10" s="132">
        <f t="shared" si="0"/>
        <v>0</v>
      </c>
      <c r="D10" s="76">
        <f>'6.6.A Ppto Detallado B6'!E153</f>
        <v>0</v>
      </c>
      <c r="E10" s="132">
        <f t="shared" si="1"/>
        <v>0</v>
      </c>
      <c r="F10" s="76">
        <f>'6.6.A Ppto Detallado B6'!E236</f>
        <v>0</v>
      </c>
      <c r="G10" s="132">
        <f t="shared" si="2"/>
        <v>0</v>
      </c>
      <c r="H10" s="76">
        <f>'6.6.A Ppto Detallado B6'!E319</f>
        <v>0</v>
      </c>
      <c r="I10" s="132">
        <f t="shared" si="3"/>
        <v>0</v>
      </c>
      <c r="J10" s="76">
        <f>'6.6.A Ppto Detallado B6'!E402</f>
        <v>0</v>
      </c>
      <c r="K10" s="132">
        <f t="shared" si="4"/>
        <v>0</v>
      </c>
      <c r="L10" s="76">
        <f>'6.6.A Ppto Detallado B6'!E485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'6.6.A Ppto Detallado B6'!E81</f>
        <v>0</v>
      </c>
      <c r="C11" s="132">
        <f t="shared" si="0"/>
        <v>0</v>
      </c>
      <c r="D11" s="76">
        <f>'6.6.A Ppto Detallado B6'!E164</f>
        <v>0</v>
      </c>
      <c r="E11" s="132">
        <f t="shared" si="1"/>
        <v>0</v>
      </c>
      <c r="F11" s="76">
        <f>'6.6.A Ppto Detallado B6'!E247</f>
        <v>0</v>
      </c>
      <c r="G11" s="132">
        <f t="shared" si="2"/>
        <v>0</v>
      </c>
      <c r="H11" s="76">
        <f>'6.6.A Ppto Detallado B6'!E330</f>
        <v>0</v>
      </c>
      <c r="I11" s="132">
        <f t="shared" si="3"/>
        <v>0</v>
      </c>
      <c r="J11" s="76">
        <f>'6.6.A Ppto Detallado B6'!E413</f>
        <v>0</v>
      </c>
      <c r="K11" s="132">
        <f t="shared" si="4"/>
        <v>0</v>
      </c>
      <c r="L11" s="76">
        <f>'6.6.A Ppto Detallado B6'!E496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119</v>
      </c>
      <c r="B15" s="71">
        <f>'1. Datos Generales'!$B$12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'6.6.A Ppto Detallado B6'!F15+'6.6.A Ppto Detallado B6'!F98+'6.6.A Ppto Detallado B6'!F181+'6.6.A Ppto Detallado B6'!F264+'6.6.A Ppto Detallado B6'!F347+'6.6.A Ppto Detallado B6'!F430</f>
        <v>0</v>
      </c>
      <c r="C17" s="132">
        <f>IF(B17=0,0,B17/B$24)</f>
        <v>0</v>
      </c>
      <c r="D17" s="76">
        <f>'6.6.A Ppto Detallado B6'!G15+'6.6.A Ppto Detallado B6'!G98+'6.6.A Ppto Detallado B6'!G181+'6.6.A Ppto Detallado B6'!G264+'6.6.A Ppto Detallado B6'!G347+'6.6.A Ppto Detallado B6'!G430</f>
        <v>0</v>
      </c>
      <c r="E17" s="132">
        <f>IF(D17=0,0,D17/D$24)</f>
        <v>0</v>
      </c>
      <c r="F17" s="76">
        <f>'6.6.A Ppto Detallado B6'!H15+'6.6.A Ppto Detallado B6'!H98+'6.6.A Ppto Detallado B6'!H181+'6.6.A Ppto Detallado B6'!H264+'6.6.A Ppto Detallado B6'!H347+'6.6.A Ppto Detallado B6'!H430</f>
        <v>0</v>
      </c>
      <c r="G17" s="132">
        <f>IF(F17=0,0,F17/F$24)</f>
        <v>0</v>
      </c>
      <c r="H17" s="76">
        <f>'6.6.A Ppto Detallado B6'!I15+'6.6.A Ppto Detallado B6'!I98+'6.6.A Ppto Detallado B6'!I181+'6.6.A Ppto Detallado B6'!I264+'6.6.A Ppto Detallado B6'!I347+'6.6.A Ppto Detallado B6'!I430</f>
        <v>0</v>
      </c>
      <c r="I17" s="132">
        <f>IF(H17=0,0,H17/H$24)</f>
        <v>0</v>
      </c>
      <c r="J17" s="76">
        <f>'6.6.A Ppto Detallado B6'!J15+'6.6.A Ppto Detallado B6'!J98+'6.6.A Ppto Detallado B6'!J181+'6.6.A Ppto Detallado B6'!J264+'6.6.A Ppto Detallado B6'!J347+'6.6.A Ppto Detallado B6'!J430</f>
        <v>0</v>
      </c>
      <c r="K17" s="132">
        <f>IF(J17=0,0,J17/J$24)</f>
        <v>0</v>
      </c>
      <c r="L17" s="76">
        <f>'6.6.A Ppto Detallado B6'!K15+'6.6.A Ppto Detallado B6'!K98+'6.6.A Ppto Detallado B6'!K181+'6.6.A Ppto Detallado B6'!K264+'6.6.A Ppto Detallado B6'!K347+'6.6.A Ppto Detallado B6'!K430</f>
        <v>0</v>
      </c>
      <c r="M17" s="132">
        <f>IF(L17=0,0,L17/L$24)</f>
        <v>0</v>
      </c>
      <c r="N17" s="76">
        <f>'6.6.A Ppto Detallado B6'!L15+'6.6.A Ppto Detallado B6'!L98+'6.6.A Ppto Detallado B6'!L181+'6.6.A Ppto Detallado B6'!L264+'6.6.A Ppto Detallado B6'!L347+'6.6.A Ppto Detallado B6'!L430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'6.6.A Ppto Detallado B6'!F26+'6.6.A Ppto Detallado B6'!F109+'6.6.A Ppto Detallado B6'!F192+'6.6.A Ppto Detallado B6'!F275+'6.6.A Ppto Detallado B6'!F358+'6.6.A Ppto Detallado B6'!F441</f>
        <v>0</v>
      </c>
      <c r="C18" s="132">
        <f t="shared" ref="C18:E23" si="9">IF(B18=0,0,B18/B$24)</f>
        <v>0</v>
      </c>
      <c r="D18" s="76">
        <f>'6.6.A Ppto Detallado B6'!G26+'6.6.A Ppto Detallado B6'!G109+'6.6.A Ppto Detallado B6'!G192+'6.6.A Ppto Detallado B6'!G275+'6.6.A Ppto Detallado B6'!G358+'6.6.A Ppto Detallado B6'!G441</f>
        <v>0</v>
      </c>
      <c r="E18" s="132">
        <f t="shared" si="9"/>
        <v>0</v>
      </c>
      <c r="F18" s="76">
        <f>'6.6.A Ppto Detallado B6'!H26+'6.6.A Ppto Detallado B6'!H109+'6.6.A Ppto Detallado B6'!H192+'6.6.A Ppto Detallado B6'!H275+'6.6.A Ppto Detallado B6'!H358+'6.6.A Ppto Detallado B6'!H441</f>
        <v>0</v>
      </c>
      <c r="G18" s="132">
        <f t="shared" ref="G18" si="10">IF(F18=0,0,F18/F$24)</f>
        <v>0</v>
      </c>
      <c r="H18" s="76">
        <f>'6.6.A Ppto Detallado B6'!I26+'6.6.A Ppto Detallado B6'!I109+'6.6.A Ppto Detallado B6'!I192+'6.6.A Ppto Detallado B6'!I275+'6.6.A Ppto Detallado B6'!I358+'6.6.A Ppto Detallado B6'!I441</f>
        <v>0</v>
      </c>
      <c r="I18" s="132">
        <f t="shared" ref="I18" si="11">IF(H18=0,0,H18/H$24)</f>
        <v>0</v>
      </c>
      <c r="J18" s="76">
        <f>'6.6.A Ppto Detallado B6'!J26+'6.6.A Ppto Detallado B6'!J109+'6.6.A Ppto Detallado B6'!J192+'6.6.A Ppto Detallado B6'!J275+'6.6.A Ppto Detallado B6'!J358+'6.6.A Ppto Detallado B6'!J441</f>
        <v>0</v>
      </c>
      <c r="K18" s="132">
        <f t="shared" ref="K18" si="12">IF(J18=0,0,J18/J$24)</f>
        <v>0</v>
      </c>
      <c r="L18" s="76">
        <f>'6.6.A Ppto Detallado B6'!K26+'6.6.A Ppto Detallado B6'!K109+'6.6.A Ppto Detallado B6'!K192+'6.6.A Ppto Detallado B6'!K275+'6.6.A Ppto Detallado B6'!K358+'6.6.A Ppto Detallado B6'!K441</f>
        <v>0</v>
      </c>
      <c r="M18" s="132">
        <f t="shared" ref="M18" si="13">IF(L18=0,0,L18/L$24)</f>
        <v>0</v>
      </c>
      <c r="N18" s="76">
        <f>'6.6.A Ppto Detallado B6'!L26+'6.6.A Ppto Detallado B6'!L109+'6.6.A Ppto Detallado B6'!L192+'6.6.A Ppto Detallado B6'!L275+'6.6.A Ppto Detallado B6'!L358+'6.6.A Ppto Detallado B6'!L441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'6.6.A Ppto Detallado B6'!F37+'6.6.A Ppto Detallado B6'!F120+'6.6.A Ppto Detallado B6'!F203+'6.6.A Ppto Detallado B6'!F286+'6.6.A Ppto Detallado B6'!F369+'6.6.A Ppto Detallado B6'!F452</f>
        <v>0</v>
      </c>
      <c r="C19" s="132">
        <f t="shared" si="9"/>
        <v>0</v>
      </c>
      <c r="D19" s="76">
        <f>'6.6.A Ppto Detallado B6'!G37+'6.6.A Ppto Detallado B6'!G120+'6.6.A Ppto Detallado B6'!G203+'6.6.A Ppto Detallado B6'!G286+'6.6.A Ppto Detallado B6'!G369+'6.6.A Ppto Detallado B6'!G452</f>
        <v>0</v>
      </c>
      <c r="E19" s="132">
        <f t="shared" si="9"/>
        <v>0</v>
      </c>
      <c r="F19" s="76">
        <f>'6.6.A Ppto Detallado B6'!H37+'6.6.A Ppto Detallado B6'!H120+'6.6.A Ppto Detallado B6'!H203+'6.6.A Ppto Detallado B6'!H286+'6.6.A Ppto Detallado B6'!H369+'6.6.A Ppto Detallado B6'!H452</f>
        <v>0</v>
      </c>
      <c r="G19" s="132">
        <f t="shared" ref="G19" si="16">IF(F19=0,0,F19/F$24)</f>
        <v>0</v>
      </c>
      <c r="H19" s="76">
        <f>'6.6.A Ppto Detallado B6'!I37+'6.6.A Ppto Detallado B6'!I120+'6.6.A Ppto Detallado B6'!I203+'6.6.A Ppto Detallado B6'!I286+'6.6.A Ppto Detallado B6'!I369+'6.6.A Ppto Detallado B6'!I452</f>
        <v>0</v>
      </c>
      <c r="I19" s="132">
        <f t="shared" ref="I19" si="17">IF(H19=0,0,H19/H$24)</f>
        <v>0</v>
      </c>
      <c r="J19" s="76">
        <f>'6.6.A Ppto Detallado B6'!J37+'6.6.A Ppto Detallado B6'!J120+'6.6.A Ppto Detallado B6'!J203+'6.6.A Ppto Detallado B6'!J286+'6.6.A Ppto Detallado B6'!J369+'6.6.A Ppto Detallado B6'!J452</f>
        <v>0</v>
      </c>
      <c r="K19" s="132">
        <f t="shared" ref="K19" si="18">IF(J19=0,0,J19/J$24)</f>
        <v>0</v>
      </c>
      <c r="L19" s="76">
        <f>'6.6.A Ppto Detallado B6'!K37+'6.6.A Ppto Detallado B6'!K120+'6.6.A Ppto Detallado B6'!K203+'6.6.A Ppto Detallado B6'!K286+'6.6.A Ppto Detallado B6'!K369+'6.6.A Ppto Detallado B6'!K452</f>
        <v>0</v>
      </c>
      <c r="M19" s="132">
        <f t="shared" ref="M19" si="19">IF(L19=0,0,L19/L$24)</f>
        <v>0</v>
      </c>
      <c r="N19" s="76">
        <f>'6.6.A Ppto Detallado B6'!L37+'6.6.A Ppto Detallado B6'!L120+'6.6.A Ppto Detallado B6'!L203+'6.6.A Ppto Detallado B6'!L286+'6.6.A Ppto Detallado B6'!L369+'6.6.A Ppto Detallado B6'!L452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'6.6.A Ppto Detallado B6'!F48+'6.6.A Ppto Detallado B6'!F131+'6.6.A Ppto Detallado B6'!F214+'6.6.A Ppto Detallado B6'!F297+'6.6.A Ppto Detallado B6'!F380+'6.6.A Ppto Detallado B6'!F463</f>
        <v>0</v>
      </c>
      <c r="C20" s="132">
        <f t="shared" si="9"/>
        <v>0</v>
      </c>
      <c r="D20" s="76">
        <f>'6.6.A Ppto Detallado B6'!G48+'6.6.A Ppto Detallado B6'!G131+'6.6.A Ppto Detallado B6'!G214+'6.6.A Ppto Detallado B6'!G297+'6.6.A Ppto Detallado B6'!G380+'6.6.A Ppto Detallado B6'!G463</f>
        <v>0</v>
      </c>
      <c r="E20" s="132">
        <f t="shared" si="9"/>
        <v>0</v>
      </c>
      <c r="F20" s="76">
        <f>'6.6.A Ppto Detallado B6'!H48+'6.6.A Ppto Detallado B6'!H131+'6.6.A Ppto Detallado B6'!H214+'6.6.A Ppto Detallado B6'!H297+'6.6.A Ppto Detallado B6'!H380+'6.6.A Ppto Detallado B6'!H463</f>
        <v>0</v>
      </c>
      <c r="G20" s="132">
        <f t="shared" ref="G20" si="21">IF(F20=0,0,F20/F$24)</f>
        <v>0</v>
      </c>
      <c r="H20" s="76">
        <f>'6.6.A Ppto Detallado B6'!I48+'6.6.A Ppto Detallado B6'!I131+'6.6.A Ppto Detallado B6'!I214+'6.6.A Ppto Detallado B6'!I297+'6.6.A Ppto Detallado B6'!I380+'6.6.A Ppto Detallado B6'!I463</f>
        <v>0</v>
      </c>
      <c r="I20" s="132">
        <f t="shared" ref="I20" si="22">IF(H20=0,0,H20/H$24)</f>
        <v>0</v>
      </c>
      <c r="J20" s="76">
        <f>'6.6.A Ppto Detallado B6'!J48+'6.6.A Ppto Detallado B6'!J131+'6.6.A Ppto Detallado B6'!J214+'6.6.A Ppto Detallado B6'!J297+'6.6.A Ppto Detallado B6'!J380+'6.6.A Ppto Detallado B6'!J463</f>
        <v>0</v>
      </c>
      <c r="K20" s="132">
        <f t="shared" ref="K20" si="23">IF(J20=0,0,J20/J$24)</f>
        <v>0</v>
      </c>
      <c r="L20" s="76">
        <f>'6.6.A Ppto Detallado B6'!K48+'6.6.A Ppto Detallado B6'!K131+'6.6.A Ppto Detallado B6'!K214+'6.6.A Ppto Detallado B6'!K297+'6.6.A Ppto Detallado B6'!K380+'6.6.A Ppto Detallado B6'!K463</f>
        <v>0</v>
      </c>
      <c r="M20" s="132">
        <f t="shared" ref="M20" si="24">IF(L20=0,0,L20/L$24)</f>
        <v>0</v>
      </c>
      <c r="N20" s="76">
        <f>'6.6.A Ppto Detallado B6'!L48+'6.6.A Ppto Detallado B6'!L131+'6.6.A Ppto Detallado B6'!L214+'6.6.A Ppto Detallado B6'!L297+'6.6.A Ppto Detallado B6'!L380+'6.6.A Ppto Detallado B6'!L463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'6.6.A Ppto Detallado B6'!F59+'6.6.A Ppto Detallado B6'!F142+'6.6.A Ppto Detallado B6'!F225+'6.6.A Ppto Detallado B6'!F308+'6.6.A Ppto Detallado B6'!F391+'6.6.A Ppto Detallado B6'!F474</f>
        <v>0</v>
      </c>
      <c r="C21" s="132">
        <f t="shared" si="9"/>
        <v>0</v>
      </c>
      <c r="D21" s="76">
        <f>'6.6.A Ppto Detallado B6'!G59+'6.6.A Ppto Detallado B6'!G142+'6.6.A Ppto Detallado B6'!G225+'6.6.A Ppto Detallado B6'!G308+'6.6.A Ppto Detallado B6'!G391+'6.6.A Ppto Detallado B6'!G474</f>
        <v>0</v>
      </c>
      <c r="E21" s="132">
        <f t="shared" si="9"/>
        <v>0</v>
      </c>
      <c r="F21" s="76">
        <f>'6.6.A Ppto Detallado B6'!H59+'6.6.A Ppto Detallado B6'!H142+'6.6.A Ppto Detallado B6'!H225+'6.6.A Ppto Detallado B6'!H308+'6.6.A Ppto Detallado B6'!H391+'6.6.A Ppto Detallado B6'!H474</f>
        <v>0</v>
      </c>
      <c r="G21" s="132">
        <f t="shared" ref="G21" si="26">IF(F21=0,0,F21/F$24)</f>
        <v>0</v>
      </c>
      <c r="H21" s="76">
        <f>'6.6.A Ppto Detallado B6'!I59+'6.6.A Ppto Detallado B6'!I142+'6.6.A Ppto Detallado B6'!I225+'6.6.A Ppto Detallado B6'!I308+'6.6.A Ppto Detallado B6'!I391+'6.6.A Ppto Detallado B6'!I474</f>
        <v>0</v>
      </c>
      <c r="I21" s="132">
        <f t="shared" ref="I21" si="27">IF(H21=0,0,H21/H$24)</f>
        <v>0</v>
      </c>
      <c r="J21" s="76">
        <f>'6.6.A Ppto Detallado B6'!J59+'6.6.A Ppto Detallado B6'!J142+'6.6.A Ppto Detallado B6'!J225+'6.6.A Ppto Detallado B6'!J308+'6.6.A Ppto Detallado B6'!J391+'6.6.A Ppto Detallado B6'!J474</f>
        <v>0</v>
      </c>
      <c r="K21" s="132">
        <f t="shared" ref="K21" si="28">IF(J21=0,0,J21/J$24)</f>
        <v>0</v>
      </c>
      <c r="L21" s="76">
        <f>'6.6.A Ppto Detallado B6'!K59+'6.6.A Ppto Detallado B6'!K142+'6.6.A Ppto Detallado B6'!K225+'6.6.A Ppto Detallado B6'!K308+'6.6.A Ppto Detallado B6'!K391+'6.6.A Ppto Detallado B6'!K474</f>
        <v>0</v>
      </c>
      <c r="M21" s="132">
        <f t="shared" ref="M21" si="29">IF(L21=0,0,L21/L$24)</f>
        <v>0</v>
      </c>
      <c r="N21" s="76">
        <f>'6.6.A Ppto Detallado B6'!L59+'6.6.A Ppto Detallado B6'!L142+'6.6.A Ppto Detallado B6'!L225+'6.6.A Ppto Detallado B6'!L308+'6.6.A Ppto Detallado B6'!L391+'6.6.A Ppto Detallado B6'!L474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'6.6.A Ppto Detallado B6'!F70+'6.6.A Ppto Detallado B6'!F153+'6.6.A Ppto Detallado B6'!F236+'6.6.A Ppto Detallado B6'!F319+'6.6.A Ppto Detallado B6'!F402+'6.6.A Ppto Detallado B6'!F485</f>
        <v>0</v>
      </c>
      <c r="C22" s="132">
        <f t="shared" si="9"/>
        <v>0</v>
      </c>
      <c r="D22" s="76">
        <f>'6.6.A Ppto Detallado B6'!G70+'6.6.A Ppto Detallado B6'!G153+'6.6.A Ppto Detallado B6'!G236+'6.6.A Ppto Detallado B6'!G319+'6.6.A Ppto Detallado B6'!G402+'6.6.A Ppto Detallado B6'!G485</f>
        <v>0</v>
      </c>
      <c r="E22" s="132">
        <f t="shared" si="9"/>
        <v>0</v>
      </c>
      <c r="F22" s="76">
        <f>'6.6.A Ppto Detallado B6'!H70+'6.6.A Ppto Detallado B6'!H153+'6.6.A Ppto Detallado B6'!H236+'6.6.A Ppto Detallado B6'!H319+'6.6.A Ppto Detallado B6'!H402+'6.6.A Ppto Detallado B6'!H485</f>
        <v>0</v>
      </c>
      <c r="G22" s="132">
        <f t="shared" ref="G22" si="31">IF(F22=0,0,F22/F$24)</f>
        <v>0</v>
      </c>
      <c r="H22" s="76">
        <f>'6.6.A Ppto Detallado B6'!I70+'6.6.A Ppto Detallado B6'!I153+'6.6.A Ppto Detallado B6'!I236+'6.6.A Ppto Detallado B6'!I319+'6.6.A Ppto Detallado B6'!I402+'6.6.A Ppto Detallado B6'!I485</f>
        <v>0</v>
      </c>
      <c r="I22" s="132">
        <f t="shared" ref="I22" si="32">IF(H22=0,0,H22/H$24)</f>
        <v>0</v>
      </c>
      <c r="J22" s="76">
        <f>'6.6.A Ppto Detallado B6'!J70+'6.6.A Ppto Detallado B6'!J153+'6.6.A Ppto Detallado B6'!J236+'6.6.A Ppto Detallado B6'!J319+'6.6.A Ppto Detallado B6'!J402+'6.6.A Ppto Detallado B6'!J485</f>
        <v>0</v>
      </c>
      <c r="K22" s="132">
        <f t="shared" ref="K22" si="33">IF(J22=0,0,J22/J$24)</f>
        <v>0</v>
      </c>
      <c r="L22" s="76">
        <f>'6.6.A Ppto Detallado B6'!K70+'6.6.A Ppto Detallado B6'!K153+'6.6.A Ppto Detallado B6'!K236+'6.6.A Ppto Detallado B6'!K319+'6.6.A Ppto Detallado B6'!K402+'6.6.A Ppto Detallado B6'!K485</f>
        <v>0</v>
      </c>
      <c r="M22" s="132">
        <f t="shared" ref="M22" si="34">IF(L22=0,0,L22/L$24)</f>
        <v>0</v>
      </c>
      <c r="N22" s="76">
        <f>'6.6.A Ppto Detallado B6'!L70+'6.6.A Ppto Detallado B6'!L153+'6.6.A Ppto Detallado B6'!L236+'6.6.A Ppto Detallado B6'!L319+'6.6.A Ppto Detallado B6'!L402+'6.6.A Ppto Detallado B6'!L485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'6.6.A Ppto Detallado B6'!F81+'6.6.A Ppto Detallado B6'!F164+'6.6.A Ppto Detallado B6'!F247+'6.6.A Ppto Detallado B6'!F330+'6.6.A Ppto Detallado B6'!F413+'6.6.A Ppto Detallado B6'!F496</f>
        <v>0</v>
      </c>
      <c r="C23" s="132">
        <f t="shared" si="9"/>
        <v>0</v>
      </c>
      <c r="D23" s="76">
        <f>'6.6.A Ppto Detallado B6'!G81+'6.6.A Ppto Detallado B6'!G164+'6.6.A Ppto Detallado B6'!G247+'6.6.A Ppto Detallado B6'!G330+'6.6.A Ppto Detallado B6'!G413+'6.6.A Ppto Detallado B6'!G496</f>
        <v>0</v>
      </c>
      <c r="E23" s="132">
        <f t="shared" si="9"/>
        <v>0</v>
      </c>
      <c r="F23" s="76">
        <f>'6.6.A Ppto Detallado B6'!H81+'6.6.A Ppto Detallado B6'!H164+'6.6.A Ppto Detallado B6'!H247+'6.6.A Ppto Detallado B6'!H330+'6.6.A Ppto Detallado B6'!H413+'6.6.A Ppto Detallado B6'!H496</f>
        <v>0</v>
      </c>
      <c r="G23" s="132">
        <f t="shared" ref="G23" si="36">IF(F23=0,0,F23/F$24)</f>
        <v>0</v>
      </c>
      <c r="H23" s="76">
        <f>'6.6.A Ppto Detallado B6'!I81+'6.6.A Ppto Detallado B6'!I164+'6.6.A Ppto Detallado B6'!I247+'6.6.A Ppto Detallado B6'!I330+'6.6.A Ppto Detallado B6'!I413+'6.6.A Ppto Detallado B6'!I496</f>
        <v>0</v>
      </c>
      <c r="I23" s="132">
        <f t="shared" ref="I23" si="37">IF(H23=0,0,H23/H$24)</f>
        <v>0</v>
      </c>
      <c r="J23" s="76">
        <f>'6.6.A Ppto Detallado B6'!J81+'6.6.A Ppto Detallado B6'!J164+'6.6.A Ppto Detallado B6'!J247+'6.6.A Ppto Detallado B6'!J330+'6.6.A Ppto Detallado B6'!J413+'6.6.A Ppto Detallado B6'!J496</f>
        <v>0</v>
      </c>
      <c r="K23" s="132">
        <f t="shared" ref="K23" si="38">IF(J23=0,0,J23/J$24)</f>
        <v>0</v>
      </c>
      <c r="L23" s="76">
        <f>'6.6.A Ppto Detallado B6'!K81+'6.6.A Ppto Detallado B6'!K164+'6.6.A Ppto Detallado B6'!K247+'6.6.A Ppto Detallado B6'!K330+'6.6.A Ppto Detallado B6'!K413+'6.6.A Ppto Detallado B6'!K496</f>
        <v>0</v>
      </c>
      <c r="M23" s="132">
        <f t="shared" ref="M23" si="39">IF(L23=0,0,L23/L$24)</f>
        <v>0</v>
      </c>
      <c r="N23" s="76">
        <f>'6.6.A Ppto Detallado B6'!L81+'6.6.A Ppto Detallado B6'!L164+'6.6.A Ppto Detallado B6'!L247+'6.6.A Ppto Detallado B6'!L330+'6.6.A Ppto Detallado B6'!L413+'6.6.A Ppto Detallado B6'!L496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123">
        <f t="shared" ref="H24:N24" si="41">SUM(H17:H23)</f>
        <v>0</v>
      </c>
      <c r="I24" s="82">
        <f>IF(H24=0,0,H24/$P$24)</f>
        <v>0</v>
      </c>
      <c r="J24" s="123">
        <f t="shared" si="41"/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119</v>
      </c>
      <c r="B28" s="199">
        <f>'1. Datos Generales'!$B$12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financiación'!$F$10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financiación'!$F$10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financiación'!$F$10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financiación'!$F$10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financiación'!$F$10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financiación'!$F$10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financiación'!$F$10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119</v>
      </c>
      <c r="B40" s="199">
        <f>'1. Datos Generales'!$B$12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financiación'!$F$10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financiación'!$F$10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financiación'!$F$10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financiación'!$F$10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financiación'!$F$10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financiación'!$F$10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119</v>
      </c>
      <c r="B51" s="199">
        <f>'1. Datos Generales'!$B$12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financiación'!$F$10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financiación'!$F$10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financiación'!$F$10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financiación'!$F$10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>F57*C57</f>
        <v>0</v>
      </c>
      <c r="C57" s="86">
        <f>'4. Fuentes de financiación'!$F$10</f>
        <v>0</v>
      </c>
      <c r="D57" s="87">
        <f>F57-B57</f>
        <v>0</v>
      </c>
      <c r="E57" s="91">
        <f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ref="B58:B59" si="49">F58*C58</f>
        <v>0</v>
      </c>
      <c r="C58" s="86">
        <f>'4. Fuentes de financiación'!$F$10</f>
        <v>0</v>
      </c>
      <c r="D58" s="87">
        <f t="shared" ref="D58:D59" si="50">F58-B58</f>
        <v>0</v>
      </c>
      <c r="E58" s="91">
        <f t="shared" ref="E58:E59" si="51">IF(D58=0,0,D58/F58)</f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financiación'!$F$10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123">
        <f>SUM(D53:D59)</f>
        <v>0</v>
      </c>
      <c r="E60" s="81">
        <f>IF(D60=0,0,D60/$F$60)</f>
        <v>0</v>
      </c>
      <c r="F60" s="123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203" priority="1" stopIfTrue="1" operator="greaterThan">
      <formula>0.07</formula>
    </cfRule>
  </conditionalFormatting>
  <conditionalFormatting sqref="P17">
    <cfRule type="cellIs" dxfId="202" priority="2" stopIfTrue="1" operator="notEqual">
      <formula>$N$5</formula>
    </cfRule>
  </conditionalFormatting>
  <conditionalFormatting sqref="P18">
    <cfRule type="cellIs" dxfId="201" priority="3" stopIfTrue="1" operator="notEqual">
      <formula>$N$6</formula>
    </cfRule>
  </conditionalFormatting>
  <conditionalFormatting sqref="P19">
    <cfRule type="cellIs" dxfId="200" priority="4" stopIfTrue="1" operator="notEqual">
      <formula>$N$7</formula>
    </cfRule>
  </conditionalFormatting>
  <conditionalFormatting sqref="P20">
    <cfRule type="cellIs" dxfId="199" priority="5" stopIfTrue="1" operator="notEqual">
      <formula>$N$8</formula>
    </cfRule>
  </conditionalFormatting>
  <conditionalFormatting sqref="P21">
    <cfRule type="cellIs" dxfId="198" priority="6" stopIfTrue="1" operator="notEqual">
      <formula>$N$9</formula>
    </cfRule>
  </conditionalFormatting>
  <conditionalFormatting sqref="P22">
    <cfRule type="cellIs" dxfId="197" priority="7" stopIfTrue="1" operator="notEqual">
      <formula>$N$10</formula>
    </cfRule>
  </conditionalFormatting>
  <conditionalFormatting sqref="P23">
    <cfRule type="cellIs" dxfId="196" priority="8" stopIfTrue="1" operator="notEqual">
      <formula>$N$11</formula>
    </cfRule>
  </conditionalFormatting>
  <conditionalFormatting sqref="P24">
    <cfRule type="cellIs" dxfId="195" priority="9" stopIfTrue="1" operator="notEqual">
      <formula>$N$12</formula>
    </cfRule>
  </conditionalFormatting>
  <conditionalFormatting sqref="N5:N12">
    <cfRule type="cellIs" dxfId="194" priority="10" stopIfTrue="1" operator="notEqual">
      <formula>$P17</formula>
    </cfRule>
  </conditionalFormatting>
  <conditionalFormatting sqref="F37 F48">
    <cfRule type="cellIs" dxfId="193" priority="11" stopIfTrue="1" operator="notEqual">
      <formula>$F$60</formula>
    </cfRule>
  </conditionalFormatting>
  <conditionalFormatting sqref="K12">
    <cfRule type="cellIs" dxfId="192" priority="13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50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137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120</v>
      </c>
      <c r="B3" s="203">
        <f>'1. Datos Generales'!$B$13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120</v>
      </c>
      <c r="B86" s="203">
        <f>'1. Datos Generales'!$B$13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120</v>
      </c>
      <c r="B169" s="203">
        <f>'1. Datos Generales'!$B$13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120</v>
      </c>
      <c r="B252" s="203">
        <f>'1. Datos Generales'!$B$13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120</v>
      </c>
      <c r="B335" s="203">
        <f>'1. Datos Generales'!$B$13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120</v>
      </c>
      <c r="B418" s="203">
        <f>'1. Datos Generales'!$B$13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23" priority="7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422" priority="8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21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20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19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18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17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16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17.710937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32.28515625" style="2" bestFit="1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138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120</v>
      </c>
      <c r="B3" s="71">
        <f>'1. Datos Generales'!$B$13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'6.7.A Ppto Detallado B7'!E15</f>
        <v>0</v>
      </c>
      <c r="C5" s="132">
        <f t="shared" ref="C5:C11" si="0">IF(B5=0,0,B5/$B$12)</f>
        <v>0</v>
      </c>
      <c r="D5" s="76">
        <f>'6.7.A Ppto Detallado B7'!E98</f>
        <v>0</v>
      </c>
      <c r="E5" s="132">
        <f t="shared" ref="E5:E11" si="1">IF(D5=0,0,D5/$D$12)</f>
        <v>0</v>
      </c>
      <c r="F5" s="76">
        <f>'6.7.A Ppto Detallado B7'!E181</f>
        <v>0</v>
      </c>
      <c r="G5" s="132">
        <f t="shared" ref="G5:G11" si="2">IF(F5=0,0,F5/$F$12)</f>
        <v>0</v>
      </c>
      <c r="H5" s="76">
        <f>'6.7.A Ppto Detallado B7'!E264</f>
        <v>0</v>
      </c>
      <c r="I5" s="132">
        <f t="shared" ref="I5:I11" si="3">IF(H5=0,0,H5/$H$12)</f>
        <v>0</v>
      </c>
      <c r="J5" s="76">
        <f>'6.7.A Ppto Detallado B7'!E347</f>
        <v>0</v>
      </c>
      <c r="K5" s="132">
        <f t="shared" ref="K5:K11" si="4">IF(J5=0,0,J5/$J$12)</f>
        <v>0</v>
      </c>
      <c r="L5" s="76">
        <f>'6.7.A Ppto Detallado B7'!E430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'6.7.A Ppto Detallado B7'!E26</f>
        <v>0</v>
      </c>
      <c r="C6" s="132">
        <f t="shared" si="0"/>
        <v>0</v>
      </c>
      <c r="D6" s="76">
        <f>'6.7.A Ppto Detallado B7'!E109</f>
        <v>0</v>
      </c>
      <c r="E6" s="132">
        <f t="shared" si="1"/>
        <v>0</v>
      </c>
      <c r="F6" s="76">
        <f>'6.7.A Ppto Detallado B7'!E192</f>
        <v>0</v>
      </c>
      <c r="G6" s="132">
        <f t="shared" si="2"/>
        <v>0</v>
      </c>
      <c r="H6" s="76">
        <f>'6.7.A Ppto Detallado B7'!E275</f>
        <v>0</v>
      </c>
      <c r="I6" s="132">
        <f t="shared" si="3"/>
        <v>0</v>
      </c>
      <c r="J6" s="76">
        <f>'6.7.A Ppto Detallado B7'!E358</f>
        <v>0</v>
      </c>
      <c r="K6" s="132">
        <f t="shared" si="4"/>
        <v>0</v>
      </c>
      <c r="L6" s="76">
        <f>'6.7.A Ppto Detallado B7'!E441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'6.7.A Ppto Detallado B7'!E37</f>
        <v>0</v>
      </c>
      <c r="C7" s="132">
        <f t="shared" si="0"/>
        <v>0</v>
      </c>
      <c r="D7" s="76">
        <f>'6.7.A Ppto Detallado B7'!E120</f>
        <v>0</v>
      </c>
      <c r="E7" s="132">
        <f t="shared" si="1"/>
        <v>0</v>
      </c>
      <c r="F7" s="76">
        <f>'6.7.A Ppto Detallado B7'!E203</f>
        <v>0</v>
      </c>
      <c r="G7" s="132">
        <f t="shared" si="2"/>
        <v>0</v>
      </c>
      <c r="H7" s="76">
        <f>'6.7.A Ppto Detallado B7'!E286</f>
        <v>0</v>
      </c>
      <c r="I7" s="132">
        <f t="shared" si="3"/>
        <v>0</v>
      </c>
      <c r="J7" s="76">
        <f>'6.7.A Ppto Detallado B7'!E369</f>
        <v>0</v>
      </c>
      <c r="K7" s="132">
        <f t="shared" si="4"/>
        <v>0</v>
      </c>
      <c r="L7" s="76">
        <f>'6.7.A Ppto Detallado B7'!E452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'6.7.A Ppto Detallado B7'!E48</f>
        <v>0</v>
      </c>
      <c r="C8" s="132">
        <f t="shared" si="0"/>
        <v>0</v>
      </c>
      <c r="D8" s="76">
        <f>'6.7.A Ppto Detallado B7'!E131</f>
        <v>0</v>
      </c>
      <c r="E8" s="132">
        <f t="shared" si="1"/>
        <v>0</v>
      </c>
      <c r="F8" s="76">
        <f>'6.7.A Ppto Detallado B7'!E214</f>
        <v>0</v>
      </c>
      <c r="G8" s="132">
        <f t="shared" si="2"/>
        <v>0</v>
      </c>
      <c r="H8" s="76">
        <f>'6.7.A Ppto Detallado B7'!E297</f>
        <v>0</v>
      </c>
      <c r="I8" s="132">
        <f t="shared" si="3"/>
        <v>0</v>
      </c>
      <c r="J8" s="76">
        <f>'6.7.A Ppto Detallado B7'!E380</f>
        <v>0</v>
      </c>
      <c r="K8" s="132">
        <f t="shared" si="4"/>
        <v>0</v>
      </c>
      <c r="L8" s="76">
        <f>'6.7.A Ppto Detallado B7'!E463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'6.7.A Ppto Detallado B7'!E59</f>
        <v>0</v>
      </c>
      <c r="C9" s="132">
        <f t="shared" si="0"/>
        <v>0</v>
      </c>
      <c r="D9" s="76">
        <f>'6.7.A Ppto Detallado B7'!E142</f>
        <v>0</v>
      </c>
      <c r="E9" s="132">
        <f t="shared" si="1"/>
        <v>0</v>
      </c>
      <c r="F9" s="76">
        <f>'6.7.A Ppto Detallado B7'!E225</f>
        <v>0</v>
      </c>
      <c r="G9" s="132">
        <f t="shared" si="2"/>
        <v>0</v>
      </c>
      <c r="H9" s="76">
        <f>'6.7.A Ppto Detallado B7'!E308</f>
        <v>0</v>
      </c>
      <c r="I9" s="132">
        <f t="shared" si="3"/>
        <v>0</v>
      </c>
      <c r="J9" s="76">
        <f>'6.7.A Ppto Detallado B7'!E391</f>
        <v>0</v>
      </c>
      <c r="K9" s="132">
        <f t="shared" si="4"/>
        <v>0</v>
      </c>
      <c r="L9" s="76">
        <f>'6.7.A Ppto Detallado B7'!E474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'6.7.A Ppto Detallado B7'!E70</f>
        <v>0</v>
      </c>
      <c r="C10" s="132">
        <f t="shared" si="0"/>
        <v>0</v>
      </c>
      <c r="D10" s="76">
        <f>'6.7.A Ppto Detallado B7'!E153</f>
        <v>0</v>
      </c>
      <c r="E10" s="132">
        <f t="shared" si="1"/>
        <v>0</v>
      </c>
      <c r="F10" s="76">
        <f>'6.7.A Ppto Detallado B7'!E236</f>
        <v>0</v>
      </c>
      <c r="G10" s="132">
        <f t="shared" si="2"/>
        <v>0</v>
      </c>
      <c r="H10" s="76">
        <f>'6.7.A Ppto Detallado B7'!E319</f>
        <v>0</v>
      </c>
      <c r="I10" s="132">
        <f t="shared" si="3"/>
        <v>0</v>
      </c>
      <c r="J10" s="76">
        <f>'6.7.A Ppto Detallado B7'!E402</f>
        <v>0</v>
      </c>
      <c r="K10" s="132">
        <f t="shared" si="4"/>
        <v>0</v>
      </c>
      <c r="L10" s="76">
        <f>'6.7.A Ppto Detallado B7'!E485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'6.7.A Ppto Detallado B7'!E81</f>
        <v>0</v>
      </c>
      <c r="C11" s="132">
        <f t="shared" si="0"/>
        <v>0</v>
      </c>
      <c r="D11" s="76">
        <f>'6.7.A Ppto Detallado B7'!E164</f>
        <v>0</v>
      </c>
      <c r="E11" s="132">
        <f t="shared" si="1"/>
        <v>0</v>
      </c>
      <c r="F11" s="76">
        <f>'6.7.A Ppto Detallado B7'!E247</f>
        <v>0</v>
      </c>
      <c r="G11" s="132">
        <f t="shared" si="2"/>
        <v>0</v>
      </c>
      <c r="H11" s="76">
        <f>'6.7.A Ppto Detallado B7'!E330</f>
        <v>0</v>
      </c>
      <c r="I11" s="132">
        <f t="shared" si="3"/>
        <v>0</v>
      </c>
      <c r="J11" s="76">
        <f>'6.7.A Ppto Detallado B7'!E413</f>
        <v>0</v>
      </c>
      <c r="K11" s="132">
        <f t="shared" si="4"/>
        <v>0</v>
      </c>
      <c r="L11" s="76">
        <f>'6.7.A Ppto Detallado B7'!E496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120</v>
      </c>
      <c r="B15" s="71">
        <f>'1. Datos Generales'!$B$13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'6.7.A Ppto Detallado B7'!F15+'6.7.A Ppto Detallado B7'!F98+'6.7.A Ppto Detallado B7'!F181+'6.7.A Ppto Detallado B7'!F264+'6.7.A Ppto Detallado B7'!F347+'6.7.A Ppto Detallado B7'!F430</f>
        <v>0</v>
      </c>
      <c r="C17" s="132">
        <f>IF(B17=0,0,B17/B$24)</f>
        <v>0</v>
      </c>
      <c r="D17" s="76">
        <f>'6.7.A Ppto Detallado B7'!G15+'6.7.A Ppto Detallado B7'!G98+'6.7.A Ppto Detallado B7'!G181+'6.7.A Ppto Detallado B7'!G264+'6.7.A Ppto Detallado B7'!G347+'6.7.A Ppto Detallado B7'!G430</f>
        <v>0</v>
      </c>
      <c r="E17" s="132">
        <f t="shared" ref="E17:E23" si="8">IF(D17=0,0,D17/D$24)</f>
        <v>0</v>
      </c>
      <c r="F17" s="76">
        <f>'6.7.A Ppto Detallado B7'!H15+'6.7.A Ppto Detallado B7'!H98+'6.7.A Ppto Detallado B7'!H181+'6.7.A Ppto Detallado B7'!H264+'6.7.A Ppto Detallado B7'!H347+'6.7.A Ppto Detallado B7'!H430</f>
        <v>0</v>
      </c>
      <c r="G17" s="132">
        <f t="shared" ref="G17:G23" si="9">IF(F17=0,0,F17/F$24)</f>
        <v>0</v>
      </c>
      <c r="H17" s="76">
        <f>'6.7.A Ppto Detallado B7'!I15+'6.7.A Ppto Detallado B7'!I98+'6.7.A Ppto Detallado B7'!I181+'6.7.A Ppto Detallado B7'!I264+'6.7.A Ppto Detallado B7'!I347+'6.7.A Ppto Detallado B7'!I430</f>
        <v>0</v>
      </c>
      <c r="I17" s="132">
        <f t="shared" ref="I17:I23" si="10">IF(H17=0,0,H17/H$24)</f>
        <v>0</v>
      </c>
      <c r="J17" s="76">
        <f>'6.7.A Ppto Detallado B7'!J15+'6.7.A Ppto Detallado B7'!J98+'6.7.A Ppto Detallado B7'!J181+'6.7.A Ppto Detallado B7'!J264+'6.7.A Ppto Detallado B7'!J347+'6.7.A Ppto Detallado B7'!J430</f>
        <v>0</v>
      </c>
      <c r="K17" s="132">
        <f t="shared" ref="K17:K23" si="11">IF(J17=0,0,J17/J$24)</f>
        <v>0</v>
      </c>
      <c r="L17" s="76">
        <f>'6.7.A Ppto Detallado B7'!K15+'6.7.A Ppto Detallado B7'!K98+'6.7.A Ppto Detallado B7'!K181+'6.7.A Ppto Detallado B7'!K264+'6.7.A Ppto Detallado B7'!K347+'6.7.A Ppto Detallado B7'!K430</f>
        <v>0</v>
      </c>
      <c r="M17" s="132">
        <f t="shared" ref="M17:M23" si="12">IF(L17=0,0,L17/L$24)</f>
        <v>0</v>
      </c>
      <c r="N17" s="76">
        <f>'6.7.A Ppto Detallado B7'!L15+'6.7.A Ppto Detallado B7'!L98+'6.7.A Ppto Detallado B7'!L181+'6.7.A Ppto Detallado B7'!L264+'6.7.A Ppto Detallado B7'!L347+'6.7.A Ppto Detallado B7'!L430</f>
        <v>0</v>
      </c>
      <c r="O17" s="132">
        <f t="shared" ref="O17:O23" si="13">IF(N17=0,0,N17/N$24)</f>
        <v>0</v>
      </c>
      <c r="P17" s="123">
        <f>B17+D17+F17+H17+J17+L17+N17</f>
        <v>0</v>
      </c>
      <c r="Q17" s="82">
        <f t="shared" ref="Q17:Q23" si="14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'6.7.A Ppto Detallado B7'!F26+'6.7.A Ppto Detallado B7'!F109+'6.7.A Ppto Detallado B7'!F192+'6.7.A Ppto Detallado B7'!F275+'6.7.A Ppto Detallado B7'!F358+'6.7.A Ppto Detallado B7'!F441</f>
        <v>0</v>
      </c>
      <c r="C18" s="132">
        <f t="shared" ref="C18:C23" si="15">IF(B18=0,0,B18/B$24)</f>
        <v>0</v>
      </c>
      <c r="D18" s="76">
        <f>'6.7.A Ppto Detallado B7'!G26+'6.7.A Ppto Detallado B7'!G109+'6.7.A Ppto Detallado B7'!G192+'6.7.A Ppto Detallado B7'!G275+'6.7.A Ppto Detallado B7'!G358+'6.7.A Ppto Detallado B7'!G441</f>
        <v>0</v>
      </c>
      <c r="E18" s="132">
        <f t="shared" si="8"/>
        <v>0</v>
      </c>
      <c r="F18" s="76">
        <f>'6.7.A Ppto Detallado B7'!H26+'6.7.A Ppto Detallado B7'!H109+'6.7.A Ppto Detallado B7'!H192+'6.7.A Ppto Detallado B7'!H275+'6.7.A Ppto Detallado B7'!H358+'6.7.A Ppto Detallado B7'!H441</f>
        <v>0</v>
      </c>
      <c r="G18" s="132">
        <f t="shared" si="9"/>
        <v>0</v>
      </c>
      <c r="H18" s="76">
        <f>'6.7.A Ppto Detallado B7'!I26+'6.7.A Ppto Detallado B7'!I109+'6.7.A Ppto Detallado B7'!I192+'6.7.A Ppto Detallado B7'!I275+'6.7.A Ppto Detallado B7'!I358+'6.7.A Ppto Detallado B7'!I441</f>
        <v>0</v>
      </c>
      <c r="I18" s="132">
        <f t="shared" si="10"/>
        <v>0</v>
      </c>
      <c r="J18" s="76">
        <f>'6.7.A Ppto Detallado B7'!J26+'6.7.A Ppto Detallado B7'!J109+'6.7.A Ppto Detallado B7'!J192+'6.7.A Ppto Detallado B7'!J275+'6.7.A Ppto Detallado B7'!J358+'6.7.A Ppto Detallado B7'!J441</f>
        <v>0</v>
      </c>
      <c r="K18" s="132">
        <f t="shared" si="11"/>
        <v>0</v>
      </c>
      <c r="L18" s="76">
        <f>'6.7.A Ppto Detallado B7'!K26+'6.7.A Ppto Detallado B7'!K109+'6.7.A Ppto Detallado B7'!K192+'6.7.A Ppto Detallado B7'!K275+'6.7.A Ppto Detallado B7'!K358+'6.7.A Ppto Detallado B7'!K441</f>
        <v>0</v>
      </c>
      <c r="M18" s="132">
        <f t="shared" si="12"/>
        <v>0</v>
      </c>
      <c r="N18" s="76">
        <f>'6.7.A Ppto Detallado B7'!L26+'6.7.A Ppto Detallado B7'!L109+'6.7.A Ppto Detallado B7'!L192+'6.7.A Ppto Detallado B7'!L275+'6.7.A Ppto Detallado B7'!L358+'6.7.A Ppto Detallado B7'!L441</f>
        <v>0</v>
      </c>
      <c r="O18" s="132">
        <f t="shared" si="13"/>
        <v>0</v>
      </c>
      <c r="P18" s="123">
        <f t="shared" ref="P18:P23" si="16">B18+D18+F18+H18+J18+L18+N18</f>
        <v>0</v>
      </c>
      <c r="Q18" s="82">
        <f t="shared" si="14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'6.7.A Ppto Detallado B7'!F37+'6.7.A Ppto Detallado B7'!F120+'6.7.A Ppto Detallado B7'!F203+'6.7.A Ppto Detallado B7'!F286+'6.7.A Ppto Detallado B7'!F369+'6.7.A Ppto Detallado B7'!F452</f>
        <v>0</v>
      </c>
      <c r="C19" s="132">
        <f t="shared" si="15"/>
        <v>0</v>
      </c>
      <c r="D19" s="76">
        <f>'6.7.A Ppto Detallado B7'!G37+'6.7.A Ppto Detallado B7'!G120+'6.7.A Ppto Detallado B7'!G203+'6.7.A Ppto Detallado B7'!G286+'6.7.A Ppto Detallado B7'!G369+'6.7.A Ppto Detallado B7'!G452</f>
        <v>0</v>
      </c>
      <c r="E19" s="132">
        <f t="shared" si="8"/>
        <v>0</v>
      </c>
      <c r="F19" s="76">
        <f>'6.7.A Ppto Detallado B7'!H37+'6.7.A Ppto Detallado B7'!H120+'6.7.A Ppto Detallado B7'!H203+'6.7.A Ppto Detallado B7'!H286+'6.7.A Ppto Detallado B7'!H369+'6.7.A Ppto Detallado B7'!H452</f>
        <v>0</v>
      </c>
      <c r="G19" s="132">
        <f t="shared" si="9"/>
        <v>0</v>
      </c>
      <c r="H19" s="76">
        <f>'6.7.A Ppto Detallado B7'!I37+'6.7.A Ppto Detallado B7'!I120+'6.7.A Ppto Detallado B7'!I203+'6.7.A Ppto Detallado B7'!I286+'6.7.A Ppto Detallado B7'!I369+'6.7.A Ppto Detallado B7'!I452</f>
        <v>0</v>
      </c>
      <c r="I19" s="132">
        <f t="shared" si="10"/>
        <v>0</v>
      </c>
      <c r="J19" s="76">
        <f>'6.7.A Ppto Detallado B7'!J37+'6.7.A Ppto Detallado B7'!J120+'6.7.A Ppto Detallado B7'!J203+'6.7.A Ppto Detallado B7'!J286+'6.7.A Ppto Detallado B7'!J369+'6.7.A Ppto Detallado B7'!J452</f>
        <v>0</v>
      </c>
      <c r="K19" s="132">
        <f t="shared" si="11"/>
        <v>0</v>
      </c>
      <c r="L19" s="76">
        <f>'6.7.A Ppto Detallado B7'!K37+'6.7.A Ppto Detallado B7'!K120+'6.7.A Ppto Detallado B7'!K203+'6.7.A Ppto Detallado B7'!K286+'6.7.A Ppto Detallado B7'!K369+'6.7.A Ppto Detallado B7'!K452</f>
        <v>0</v>
      </c>
      <c r="M19" s="132">
        <f t="shared" si="12"/>
        <v>0</v>
      </c>
      <c r="N19" s="76">
        <f>'6.7.A Ppto Detallado B7'!L37+'6.7.A Ppto Detallado B7'!L120+'6.7.A Ppto Detallado B7'!L203+'6.7.A Ppto Detallado B7'!L286+'6.7.A Ppto Detallado B7'!L369+'6.7.A Ppto Detallado B7'!L452</f>
        <v>0</v>
      </c>
      <c r="O19" s="132">
        <f t="shared" si="13"/>
        <v>0</v>
      </c>
      <c r="P19" s="123">
        <f t="shared" si="16"/>
        <v>0</v>
      </c>
      <c r="Q19" s="82">
        <f t="shared" si="14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'6.7.A Ppto Detallado B7'!F48+'6.7.A Ppto Detallado B7'!F131+'6.7.A Ppto Detallado B7'!F214+'6.7.A Ppto Detallado B7'!F297+'6.7.A Ppto Detallado B7'!F380+'6.7.A Ppto Detallado B7'!F463</f>
        <v>0</v>
      </c>
      <c r="C20" s="132">
        <f t="shared" si="15"/>
        <v>0</v>
      </c>
      <c r="D20" s="76">
        <f>'6.7.A Ppto Detallado B7'!G48+'6.7.A Ppto Detallado B7'!G131+'6.7.A Ppto Detallado B7'!G214+'6.7.A Ppto Detallado B7'!G297+'6.7.A Ppto Detallado B7'!G380+'6.7.A Ppto Detallado B7'!G463</f>
        <v>0</v>
      </c>
      <c r="E20" s="132">
        <f t="shared" si="8"/>
        <v>0</v>
      </c>
      <c r="F20" s="76">
        <f>'6.7.A Ppto Detallado B7'!H48+'6.7.A Ppto Detallado B7'!H131+'6.7.A Ppto Detallado B7'!H214+'6.7.A Ppto Detallado B7'!H297+'6.7.A Ppto Detallado B7'!H380+'6.7.A Ppto Detallado B7'!H463</f>
        <v>0</v>
      </c>
      <c r="G20" s="132">
        <f t="shared" si="9"/>
        <v>0</v>
      </c>
      <c r="H20" s="76">
        <f>'6.7.A Ppto Detallado B7'!I48+'6.7.A Ppto Detallado B7'!I131+'6.7.A Ppto Detallado B7'!I214+'6.7.A Ppto Detallado B7'!I297+'6.7.A Ppto Detallado B7'!I380+'6.7.A Ppto Detallado B7'!I463</f>
        <v>0</v>
      </c>
      <c r="I20" s="132">
        <f t="shared" si="10"/>
        <v>0</v>
      </c>
      <c r="J20" s="76">
        <f>'6.7.A Ppto Detallado B7'!J48+'6.7.A Ppto Detallado B7'!J131+'6.7.A Ppto Detallado B7'!J214+'6.7.A Ppto Detallado B7'!J297+'6.7.A Ppto Detallado B7'!J380+'6.7.A Ppto Detallado B7'!J463</f>
        <v>0</v>
      </c>
      <c r="K20" s="132">
        <f t="shared" si="11"/>
        <v>0</v>
      </c>
      <c r="L20" s="76">
        <f>'6.7.A Ppto Detallado B7'!K48+'6.7.A Ppto Detallado B7'!K131+'6.7.A Ppto Detallado B7'!K214+'6.7.A Ppto Detallado B7'!K297+'6.7.A Ppto Detallado B7'!K380+'6.7.A Ppto Detallado B7'!K463</f>
        <v>0</v>
      </c>
      <c r="M20" s="132">
        <f t="shared" si="12"/>
        <v>0</v>
      </c>
      <c r="N20" s="76">
        <f>'6.7.A Ppto Detallado B7'!L48+'6.7.A Ppto Detallado B7'!L131+'6.7.A Ppto Detallado B7'!L214+'6.7.A Ppto Detallado B7'!L297+'6.7.A Ppto Detallado B7'!L380+'6.7.A Ppto Detallado B7'!L463</f>
        <v>0</v>
      </c>
      <c r="O20" s="132">
        <f t="shared" si="13"/>
        <v>0</v>
      </c>
      <c r="P20" s="123">
        <f t="shared" si="16"/>
        <v>0</v>
      </c>
      <c r="Q20" s="82">
        <f t="shared" si="14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'6.7.A Ppto Detallado B7'!F59+'6.7.A Ppto Detallado B7'!F142+'6.7.A Ppto Detallado B7'!F225+'6.7.A Ppto Detallado B7'!F308+'6.7.A Ppto Detallado B7'!F391+'6.7.A Ppto Detallado B7'!F474</f>
        <v>0</v>
      </c>
      <c r="C21" s="132">
        <f t="shared" si="15"/>
        <v>0</v>
      </c>
      <c r="D21" s="76">
        <f>'6.7.A Ppto Detallado B7'!G59+'6.7.A Ppto Detallado B7'!G142+'6.7.A Ppto Detallado B7'!G225+'6.7.A Ppto Detallado B7'!G308+'6.7.A Ppto Detallado B7'!G391+'6.7.A Ppto Detallado B7'!G474</f>
        <v>0</v>
      </c>
      <c r="E21" s="132">
        <f t="shared" si="8"/>
        <v>0</v>
      </c>
      <c r="F21" s="76">
        <f>'6.7.A Ppto Detallado B7'!H59+'6.7.A Ppto Detallado B7'!H142+'6.7.A Ppto Detallado B7'!H225+'6.7.A Ppto Detallado B7'!H308+'6.7.A Ppto Detallado B7'!H391+'6.7.A Ppto Detallado B7'!H474</f>
        <v>0</v>
      </c>
      <c r="G21" s="132">
        <f t="shared" si="9"/>
        <v>0</v>
      </c>
      <c r="H21" s="76">
        <f>'6.7.A Ppto Detallado B7'!I59+'6.7.A Ppto Detallado B7'!I142+'6.7.A Ppto Detallado B7'!I225+'6.7.A Ppto Detallado B7'!I308+'6.7.A Ppto Detallado B7'!I391+'6.7.A Ppto Detallado B7'!I474</f>
        <v>0</v>
      </c>
      <c r="I21" s="132">
        <f t="shared" si="10"/>
        <v>0</v>
      </c>
      <c r="J21" s="76">
        <f>'6.7.A Ppto Detallado B7'!J59+'6.7.A Ppto Detallado B7'!J142+'6.7.A Ppto Detallado B7'!J225+'6.7.A Ppto Detallado B7'!J308+'6.7.A Ppto Detallado B7'!J391+'6.7.A Ppto Detallado B7'!J474</f>
        <v>0</v>
      </c>
      <c r="K21" s="132">
        <f t="shared" si="11"/>
        <v>0</v>
      </c>
      <c r="L21" s="76">
        <f>'6.7.A Ppto Detallado B7'!K59+'6.7.A Ppto Detallado B7'!K142+'6.7.A Ppto Detallado B7'!K225+'6.7.A Ppto Detallado B7'!K308+'6.7.A Ppto Detallado B7'!K391+'6.7.A Ppto Detallado B7'!K474</f>
        <v>0</v>
      </c>
      <c r="M21" s="132">
        <f t="shared" si="12"/>
        <v>0</v>
      </c>
      <c r="N21" s="76">
        <f>'6.7.A Ppto Detallado B7'!L59+'6.7.A Ppto Detallado B7'!L142+'6.7.A Ppto Detallado B7'!L225+'6.7.A Ppto Detallado B7'!L308+'6.7.A Ppto Detallado B7'!L391+'6.7.A Ppto Detallado B7'!L474</f>
        <v>0</v>
      </c>
      <c r="O21" s="132">
        <f t="shared" si="13"/>
        <v>0</v>
      </c>
      <c r="P21" s="123">
        <f t="shared" si="16"/>
        <v>0</v>
      </c>
      <c r="Q21" s="82">
        <f t="shared" si="14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'6.7.A Ppto Detallado B7'!F70+'6.7.A Ppto Detallado B7'!F153+'6.7.A Ppto Detallado B7'!F236+'6.7.A Ppto Detallado B7'!F319+'6.7.A Ppto Detallado B7'!F402+'6.7.A Ppto Detallado B7'!F485</f>
        <v>0</v>
      </c>
      <c r="C22" s="132">
        <f t="shared" si="15"/>
        <v>0</v>
      </c>
      <c r="D22" s="76">
        <f>'6.7.A Ppto Detallado B7'!G70+'6.7.A Ppto Detallado B7'!G153+'6.7.A Ppto Detallado B7'!G236+'6.7.A Ppto Detallado B7'!G319+'6.7.A Ppto Detallado B7'!G402+'6.7.A Ppto Detallado B7'!G485</f>
        <v>0</v>
      </c>
      <c r="E22" s="132">
        <f t="shared" si="8"/>
        <v>0</v>
      </c>
      <c r="F22" s="76">
        <f>'6.7.A Ppto Detallado B7'!H70+'6.7.A Ppto Detallado B7'!H153+'6.7.A Ppto Detallado B7'!H236+'6.7.A Ppto Detallado B7'!H319+'6.7.A Ppto Detallado B7'!H402+'6.7.A Ppto Detallado B7'!H485</f>
        <v>0</v>
      </c>
      <c r="G22" s="132">
        <f t="shared" si="9"/>
        <v>0</v>
      </c>
      <c r="H22" s="76">
        <f>'6.7.A Ppto Detallado B7'!I70+'6.7.A Ppto Detallado B7'!I153+'6.7.A Ppto Detallado B7'!I236+'6.7.A Ppto Detallado B7'!I319+'6.7.A Ppto Detallado B7'!I402+'6.7.A Ppto Detallado B7'!I485</f>
        <v>0</v>
      </c>
      <c r="I22" s="132">
        <f t="shared" si="10"/>
        <v>0</v>
      </c>
      <c r="J22" s="76">
        <f>'6.7.A Ppto Detallado B7'!J70+'6.7.A Ppto Detallado B7'!J153+'6.7.A Ppto Detallado B7'!J236+'6.7.A Ppto Detallado B7'!J319+'6.7.A Ppto Detallado B7'!J402+'6.7.A Ppto Detallado B7'!J485</f>
        <v>0</v>
      </c>
      <c r="K22" s="132">
        <f t="shared" si="11"/>
        <v>0</v>
      </c>
      <c r="L22" s="76">
        <f>'6.7.A Ppto Detallado B7'!K70+'6.7.A Ppto Detallado B7'!K153+'6.7.A Ppto Detallado B7'!K236+'6.7.A Ppto Detallado B7'!K319+'6.7.A Ppto Detallado B7'!K402+'6.7.A Ppto Detallado B7'!K485</f>
        <v>0</v>
      </c>
      <c r="M22" s="132">
        <f t="shared" si="12"/>
        <v>0</v>
      </c>
      <c r="N22" s="76">
        <f>'6.7.A Ppto Detallado B7'!L70+'6.7.A Ppto Detallado B7'!L153+'6.7.A Ppto Detallado B7'!L236+'6.7.A Ppto Detallado B7'!L319+'6.7.A Ppto Detallado B7'!L402+'6.7.A Ppto Detallado B7'!L485</f>
        <v>0</v>
      </c>
      <c r="O22" s="132">
        <f t="shared" si="13"/>
        <v>0</v>
      </c>
      <c r="P22" s="123">
        <f t="shared" si="16"/>
        <v>0</v>
      </c>
      <c r="Q22" s="82">
        <f t="shared" si="14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'6.7.A Ppto Detallado B7'!F81+'6.7.A Ppto Detallado B7'!F164+'6.7.A Ppto Detallado B7'!F247+'6.7.A Ppto Detallado B7'!F330+'6.7.A Ppto Detallado B7'!F413+'6.7.A Ppto Detallado B7'!F496</f>
        <v>0</v>
      </c>
      <c r="C23" s="132">
        <f t="shared" si="15"/>
        <v>0</v>
      </c>
      <c r="D23" s="76">
        <f>'6.7.A Ppto Detallado B7'!G81+'6.7.A Ppto Detallado B7'!G164+'6.7.A Ppto Detallado B7'!G247+'6.7.A Ppto Detallado B7'!G330+'6.7.A Ppto Detallado B7'!G413+'6.7.A Ppto Detallado B7'!G496</f>
        <v>0</v>
      </c>
      <c r="E23" s="132">
        <f t="shared" si="8"/>
        <v>0</v>
      </c>
      <c r="F23" s="76">
        <f>'6.7.A Ppto Detallado B7'!H81+'6.7.A Ppto Detallado B7'!H164+'6.7.A Ppto Detallado B7'!H247+'6.7.A Ppto Detallado B7'!H330+'6.7.A Ppto Detallado B7'!H413+'6.7.A Ppto Detallado B7'!H496</f>
        <v>0</v>
      </c>
      <c r="G23" s="132">
        <f t="shared" si="9"/>
        <v>0</v>
      </c>
      <c r="H23" s="76">
        <f>'6.7.A Ppto Detallado B7'!I81+'6.7.A Ppto Detallado B7'!I164+'6.7.A Ppto Detallado B7'!I247+'6.7.A Ppto Detallado B7'!I330+'6.7.A Ppto Detallado B7'!I413+'6.7.A Ppto Detallado B7'!I496</f>
        <v>0</v>
      </c>
      <c r="I23" s="132">
        <f t="shared" si="10"/>
        <v>0</v>
      </c>
      <c r="J23" s="76">
        <f>'6.7.A Ppto Detallado B7'!J81+'6.7.A Ppto Detallado B7'!J164+'6.7.A Ppto Detallado B7'!J247+'6.7.A Ppto Detallado B7'!J330+'6.7.A Ppto Detallado B7'!J413+'6.7.A Ppto Detallado B7'!J496</f>
        <v>0</v>
      </c>
      <c r="K23" s="132">
        <f t="shared" si="11"/>
        <v>0</v>
      </c>
      <c r="L23" s="76">
        <f>'6.7.A Ppto Detallado B7'!K81+'6.7.A Ppto Detallado B7'!K164+'6.7.A Ppto Detallado B7'!K247+'6.7.A Ppto Detallado B7'!K330+'6.7.A Ppto Detallado B7'!K413+'6.7.A Ppto Detallado B7'!K496</f>
        <v>0</v>
      </c>
      <c r="M23" s="132">
        <f t="shared" si="12"/>
        <v>0</v>
      </c>
      <c r="N23" s="76">
        <f>'6.7.A Ppto Detallado B7'!L81+'6.7.A Ppto Detallado B7'!L164+'6.7.A Ppto Detallado B7'!L247+'6.7.A Ppto Detallado B7'!L330+'6.7.A Ppto Detallado B7'!L413+'6.7.A Ppto Detallado B7'!L496</f>
        <v>0</v>
      </c>
      <c r="O23" s="132">
        <f t="shared" si="13"/>
        <v>0</v>
      </c>
      <c r="P23" s="123">
        <f t="shared" si="16"/>
        <v>0</v>
      </c>
      <c r="Q23" s="82">
        <f t="shared" si="14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123">
        <f t="shared" ref="H24:N24" si="17">SUM(H17:H23)</f>
        <v>0</v>
      </c>
      <c r="I24" s="82">
        <f>IF(H24=0,0,H24/$P$24)</f>
        <v>0</v>
      </c>
      <c r="J24" s="123">
        <f t="shared" si="17"/>
        <v>0</v>
      </c>
      <c r="K24" s="82">
        <f>IF(J24=0,0,J24/$P$24)</f>
        <v>0</v>
      </c>
      <c r="L24" s="123">
        <f t="shared" si="17"/>
        <v>0</v>
      </c>
      <c r="M24" s="82">
        <f>IF(L24=0,0,L24/$P$24)</f>
        <v>0</v>
      </c>
      <c r="N24" s="123">
        <f t="shared" si="17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120</v>
      </c>
      <c r="B28" s="199">
        <f>'1. Datos Generales'!$B$13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18">F30*C30</f>
        <v>0</v>
      </c>
      <c r="C30" s="86">
        <f>'4. Fuentes de financiación'!$F$11</f>
        <v>0</v>
      </c>
      <c r="D30" s="87">
        <f t="shared" ref="D30:D36" si="19">F30-B30</f>
        <v>0</v>
      </c>
      <c r="E30" s="86">
        <f t="shared" ref="E30:E36" si="20">IF(D30=0,0,D30/F30)</f>
        <v>0</v>
      </c>
      <c r="F30" s="88">
        <f t="shared" ref="F30:F36" si="21">N5</f>
        <v>0</v>
      </c>
    </row>
    <row r="31" spans="1:21" s="36" customFormat="1" ht="41.25" customHeight="1">
      <c r="A31" s="70" t="s">
        <v>146</v>
      </c>
      <c r="B31" s="85">
        <f t="shared" si="18"/>
        <v>0</v>
      </c>
      <c r="C31" s="86">
        <f>'4. Fuentes de financiación'!$F$11</f>
        <v>0</v>
      </c>
      <c r="D31" s="87">
        <f t="shared" si="19"/>
        <v>0</v>
      </c>
      <c r="E31" s="86">
        <f t="shared" si="20"/>
        <v>0</v>
      </c>
      <c r="F31" s="88">
        <f t="shared" si="21"/>
        <v>0</v>
      </c>
    </row>
    <row r="32" spans="1:21" s="36" customFormat="1" ht="41.25" customHeight="1">
      <c r="A32" s="70" t="s">
        <v>147</v>
      </c>
      <c r="B32" s="85">
        <f t="shared" si="18"/>
        <v>0</v>
      </c>
      <c r="C32" s="86">
        <f>'4. Fuentes de financiación'!$F$11</f>
        <v>0</v>
      </c>
      <c r="D32" s="87">
        <f t="shared" si="19"/>
        <v>0</v>
      </c>
      <c r="E32" s="86">
        <f t="shared" si="20"/>
        <v>0</v>
      </c>
      <c r="F32" s="88">
        <f t="shared" si="21"/>
        <v>0</v>
      </c>
    </row>
    <row r="33" spans="1:7" s="36" customFormat="1" ht="41.25" customHeight="1">
      <c r="A33" s="70" t="s">
        <v>148</v>
      </c>
      <c r="B33" s="85">
        <f t="shared" si="18"/>
        <v>0</v>
      </c>
      <c r="C33" s="86">
        <f>'4. Fuentes de financiación'!$F$11</f>
        <v>0</v>
      </c>
      <c r="D33" s="87">
        <f t="shared" si="19"/>
        <v>0</v>
      </c>
      <c r="E33" s="86">
        <f t="shared" si="20"/>
        <v>0</v>
      </c>
      <c r="F33" s="88">
        <f t="shared" si="21"/>
        <v>0</v>
      </c>
    </row>
    <row r="34" spans="1:7" s="36" customFormat="1" ht="41.25" customHeight="1">
      <c r="A34" s="70" t="s">
        <v>149</v>
      </c>
      <c r="B34" s="85">
        <f t="shared" si="18"/>
        <v>0</v>
      </c>
      <c r="C34" s="86">
        <f>'4. Fuentes de financiación'!$F$11</f>
        <v>0</v>
      </c>
      <c r="D34" s="87">
        <f t="shared" si="19"/>
        <v>0</v>
      </c>
      <c r="E34" s="86">
        <f t="shared" si="20"/>
        <v>0</v>
      </c>
      <c r="F34" s="88">
        <f t="shared" si="21"/>
        <v>0</v>
      </c>
    </row>
    <row r="35" spans="1:7" s="36" customFormat="1" ht="41.25" customHeight="1">
      <c r="A35" s="70" t="s">
        <v>8</v>
      </c>
      <c r="B35" s="85">
        <f t="shared" si="18"/>
        <v>0</v>
      </c>
      <c r="C35" s="86">
        <f>'4. Fuentes de financiación'!$F$11</f>
        <v>0</v>
      </c>
      <c r="D35" s="87">
        <f t="shared" si="19"/>
        <v>0</v>
      </c>
      <c r="E35" s="86">
        <f t="shared" si="20"/>
        <v>0</v>
      </c>
      <c r="F35" s="88">
        <f t="shared" si="21"/>
        <v>0</v>
      </c>
    </row>
    <row r="36" spans="1:7" s="36" customFormat="1" ht="41.25" customHeight="1">
      <c r="A36" s="70" t="s">
        <v>150</v>
      </c>
      <c r="B36" s="85">
        <f t="shared" si="18"/>
        <v>0</v>
      </c>
      <c r="C36" s="86">
        <f>'4. Fuentes de financiación'!$F$11</f>
        <v>0</v>
      </c>
      <c r="D36" s="87">
        <f t="shared" si="19"/>
        <v>0</v>
      </c>
      <c r="E36" s="86">
        <f t="shared" si="20"/>
        <v>0</v>
      </c>
      <c r="F36" s="88">
        <f t="shared" si="21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120</v>
      </c>
      <c r="B40" s="199">
        <f>'1. Datos Generales'!$B$13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22">F42*C42</f>
        <v>0</v>
      </c>
      <c r="C42" s="86">
        <f>'4. Fuentes de financiación'!$F$11</f>
        <v>0</v>
      </c>
      <c r="D42" s="87">
        <f t="shared" ref="D42:D47" si="23">F42-B42</f>
        <v>0</v>
      </c>
      <c r="E42" s="91">
        <f t="shared" ref="E42:E47" si="24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22"/>
        <v>0</v>
      </c>
      <c r="C43" s="86">
        <f>'4. Fuentes de financiación'!$F$11</f>
        <v>0</v>
      </c>
      <c r="D43" s="87">
        <f t="shared" si="23"/>
        <v>0</v>
      </c>
      <c r="E43" s="91">
        <f t="shared" si="24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22"/>
        <v>0</v>
      </c>
      <c r="C44" s="86">
        <f>'4. Fuentes de financiación'!$F$11</f>
        <v>0</v>
      </c>
      <c r="D44" s="87">
        <f t="shared" si="23"/>
        <v>0</v>
      </c>
      <c r="E44" s="91">
        <f t="shared" si="24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22"/>
        <v>0</v>
      </c>
      <c r="C45" s="86">
        <f>'4. Fuentes de financiación'!$F$11</f>
        <v>0</v>
      </c>
      <c r="D45" s="87">
        <f t="shared" si="23"/>
        <v>0</v>
      </c>
      <c r="E45" s="91">
        <f t="shared" si="24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22"/>
        <v>0</v>
      </c>
      <c r="C46" s="86">
        <f>'4. Fuentes de financiación'!$F$11</f>
        <v>0</v>
      </c>
      <c r="D46" s="87">
        <f t="shared" si="23"/>
        <v>0</v>
      </c>
      <c r="E46" s="91">
        <f t="shared" si="24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22"/>
        <v>0</v>
      </c>
      <c r="C47" s="86">
        <f>'4. Fuentes de financiación'!$F$11</f>
        <v>0</v>
      </c>
      <c r="D47" s="87">
        <f t="shared" si="23"/>
        <v>0</v>
      </c>
      <c r="E47" s="91">
        <f t="shared" si="24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120</v>
      </c>
      <c r="B51" s="199">
        <f>'1. Datos Generales'!$B$13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financiación'!$F$11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financiación'!$F$11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financiación'!$F$11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financiación'!$F$11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>F57*C57</f>
        <v>0</v>
      </c>
      <c r="C57" s="86">
        <f>'4. Fuentes de financiación'!$F$11</f>
        <v>0</v>
      </c>
      <c r="D57" s="87">
        <f>F57-B57</f>
        <v>0</v>
      </c>
      <c r="E57" s="91">
        <f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ref="B58:B59" si="25">F58*C58</f>
        <v>0</v>
      </c>
      <c r="C58" s="86">
        <f>'4. Fuentes de financiación'!$F$11</f>
        <v>0</v>
      </c>
      <c r="D58" s="87">
        <f t="shared" ref="D58:D59" si="26">F58-B58</f>
        <v>0</v>
      </c>
      <c r="E58" s="91">
        <f t="shared" ref="E58:E59" si="27">IF(D58=0,0,D58/F58)</f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25"/>
        <v>0</v>
      </c>
      <c r="C59" s="86">
        <f>'4. Fuentes de financiación'!$F$11</f>
        <v>0</v>
      </c>
      <c r="D59" s="87">
        <f t="shared" si="26"/>
        <v>0</v>
      </c>
      <c r="E59" s="91">
        <f t="shared" si="27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123">
        <f>SUM(D53:D59)</f>
        <v>0</v>
      </c>
      <c r="E60" s="81">
        <f>IF(D60=0,0,D60/$F$60)</f>
        <v>0</v>
      </c>
      <c r="F60" s="123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191" priority="2" stopIfTrue="1" operator="greaterThan">
      <formula>0.07</formula>
    </cfRule>
  </conditionalFormatting>
  <conditionalFormatting sqref="P17">
    <cfRule type="cellIs" dxfId="190" priority="3" stopIfTrue="1" operator="notEqual">
      <formula>$N$5</formula>
    </cfRule>
  </conditionalFormatting>
  <conditionalFormatting sqref="P18">
    <cfRule type="cellIs" dxfId="189" priority="4" stopIfTrue="1" operator="notEqual">
      <formula>$N$6</formula>
    </cfRule>
  </conditionalFormatting>
  <conditionalFormatting sqref="P19">
    <cfRule type="cellIs" dxfId="188" priority="5" stopIfTrue="1" operator="notEqual">
      <formula>$N$7</formula>
    </cfRule>
  </conditionalFormatting>
  <conditionalFormatting sqref="P20">
    <cfRule type="cellIs" dxfId="187" priority="6" stopIfTrue="1" operator="notEqual">
      <formula>$N$8</formula>
    </cfRule>
  </conditionalFormatting>
  <conditionalFormatting sqref="P21">
    <cfRule type="cellIs" dxfId="186" priority="7" stopIfTrue="1" operator="notEqual">
      <formula>$N$9</formula>
    </cfRule>
  </conditionalFormatting>
  <conditionalFormatting sqref="P22">
    <cfRule type="cellIs" dxfId="185" priority="8" stopIfTrue="1" operator="notEqual">
      <formula>$N$10</formula>
    </cfRule>
  </conditionalFormatting>
  <conditionalFormatting sqref="P23">
    <cfRule type="cellIs" dxfId="184" priority="9" stopIfTrue="1" operator="notEqual">
      <formula>$N$11</formula>
    </cfRule>
  </conditionalFormatting>
  <conditionalFormatting sqref="P24">
    <cfRule type="cellIs" dxfId="183" priority="10" stopIfTrue="1" operator="notEqual">
      <formula>$N$12</formula>
    </cfRule>
  </conditionalFormatting>
  <conditionalFormatting sqref="N5:N12">
    <cfRule type="cellIs" dxfId="182" priority="11" stopIfTrue="1" operator="notEqual">
      <formula>$P17</formula>
    </cfRule>
  </conditionalFormatting>
  <conditionalFormatting sqref="F37 F48">
    <cfRule type="cellIs" dxfId="181" priority="12" stopIfTrue="1" operator="notEqual">
      <formula>$F$60</formula>
    </cfRule>
  </conditionalFormatting>
  <conditionalFormatting sqref="K12">
    <cfRule type="cellIs" dxfId="180" priority="14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P186"/>
  <sheetViews>
    <sheetView showGridLines="0" topLeftCell="A10" zoomScale="50" zoomScaleNormal="50" zoomScaleSheetLayoutView="50" workbookViewId="0">
      <selection activeCell="R20" sqref="R20"/>
    </sheetView>
  </sheetViews>
  <sheetFormatPr baseColWidth="10" defaultRowHeight="12.75"/>
  <cols>
    <col min="1" max="1" width="51.140625" style="4" customWidth="1"/>
    <col min="2" max="2" width="34.28515625" style="4" customWidth="1"/>
    <col min="3" max="3" width="20.140625" style="4" bestFit="1" customWidth="1"/>
    <col min="4" max="4" width="32.140625" style="4" customWidth="1"/>
    <col min="5" max="5" width="18" style="4" bestFit="1" customWidth="1"/>
    <col min="6" max="6" width="31" style="4" customWidth="1"/>
    <col min="7" max="7" width="18" style="4" bestFit="1" customWidth="1"/>
    <col min="8" max="8" width="28.85546875" style="4" customWidth="1"/>
    <col min="9" max="9" width="18" style="4" bestFit="1" customWidth="1"/>
    <col min="10" max="10" width="28.7109375" style="4" customWidth="1"/>
    <col min="11" max="11" width="17.7109375" style="4" bestFit="1" customWidth="1"/>
    <col min="12" max="12" width="32.140625" style="4" customWidth="1"/>
    <col min="13" max="13" width="18.28515625" style="4" bestFit="1" customWidth="1"/>
    <col min="14" max="14" width="32.140625" style="4" customWidth="1"/>
    <col min="15" max="15" width="20.28515625" style="4" bestFit="1" customWidth="1"/>
    <col min="16" max="16384" width="11.42578125" style="4"/>
  </cols>
  <sheetData>
    <row r="1" spans="1:16" ht="55.5" customHeight="1">
      <c r="A1" s="175" t="s">
        <v>109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6" ht="10.5" customHeight="1"/>
    <row r="3" spans="1:16" ht="69.75" customHeight="1">
      <c r="A3" s="104">
        <f>'1. Datos Generales'!$A$5</f>
        <v>0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</row>
    <row r="4" spans="1:16" ht="57" customHeight="1">
      <c r="A4" s="127"/>
      <c r="B4" s="121" t="s">
        <v>2</v>
      </c>
      <c r="C4" s="121" t="s">
        <v>0</v>
      </c>
      <c r="D4" s="121" t="s">
        <v>3</v>
      </c>
      <c r="E4" s="121" t="s">
        <v>0</v>
      </c>
      <c r="F4" s="121" t="s">
        <v>4</v>
      </c>
      <c r="G4" s="121" t="s">
        <v>0</v>
      </c>
      <c r="H4" s="121" t="s">
        <v>5</v>
      </c>
      <c r="I4" s="121" t="s">
        <v>0</v>
      </c>
      <c r="J4" s="121" t="str">
        <f>'1. Datos Generales'!B32</f>
        <v>Gestión y Coordinación</v>
      </c>
      <c r="K4" s="121" t="s">
        <v>0</v>
      </c>
      <c r="L4" s="121" t="str">
        <f>'1. Datos Generales'!B33</f>
        <v>Comunicación</v>
      </c>
      <c r="M4" s="121" t="s">
        <v>0</v>
      </c>
      <c r="N4" s="121" t="s">
        <v>1</v>
      </c>
      <c r="O4" s="121" t="s">
        <v>0</v>
      </c>
    </row>
    <row r="5" spans="1:16" s="9" customFormat="1" ht="57" customHeight="1">
      <c r="A5" s="122" t="s">
        <v>6</v>
      </c>
      <c r="B5" s="128">
        <f>'6.1.B Resumen BP'!B5+'6.2.B Resumen B2'!B5+'6.3.B Resumen B3'!B5+'6.4.B Resumen B4'!B5+'6.5.B Resumen B5'!B5+'6.6.B Resumen B6'!B5+'6.7.B Resumen B7'!B5+'6.8.B Resumen B8'!B5+'6.9.B Resumen B9'!B5+'6.10.B Resumen B10'!B5+'6.11.B Resumen B11'!B5+'6.12.B Resumen B12'!B5+'6.13.B Resumen B13'!B5+'6.14.B Resumen B14'!B5+'6.15.B Resumen B15'!B5+'6.16.B Resumen B16'!B5+'6.17.B Resumen B17'!B5+'6.18.B Resumen B18'!B5+'6.19.B Resumen B19'!B5+'6.20.B Resumen B20'!B5</f>
        <v>0</v>
      </c>
      <c r="C5" s="141">
        <f>IF(B5=0,0,B5/$B$12)</f>
        <v>0</v>
      </c>
      <c r="D5" s="128">
        <f>'6.1.B Resumen BP'!D5+'6.2.B Resumen B2'!D5+'6.3.B Resumen B3'!D5+'6.4.B Resumen B4'!D5+'6.5.B Resumen B5'!D5+'6.6.B Resumen B6'!D5+'6.7.B Resumen B7'!D5+'6.8.B Resumen B8'!D5+'6.9.B Resumen B9'!D5+'6.10.B Resumen B10'!D5+'6.11.B Resumen B11'!D5+'6.12.B Resumen B12'!D5+'6.13.B Resumen B13'!D5+'6.14.B Resumen B14'!D5+'6.15.B Resumen B15'!D5+'6.16.B Resumen B16'!D5+'6.17.B Resumen B17'!D5+'6.18.B Resumen B18'!D5+'6.19.B Resumen B19'!D5+'6.20.B Resumen B20'!D5</f>
        <v>0</v>
      </c>
      <c r="E5" s="141">
        <f>IF(D5=0,0,D5/$D$12)</f>
        <v>0</v>
      </c>
      <c r="F5" s="128">
        <f>'6.1.B Resumen BP'!F5+'6.2.B Resumen B2'!F5+'6.3.B Resumen B3'!F5+'6.4.B Resumen B4'!F5+'6.5.B Resumen B5'!F5+'6.6.B Resumen B6'!F5+'6.7.B Resumen B7'!F5+'6.8.B Resumen B8'!F5+'6.9.B Resumen B9'!F5+'6.10.B Resumen B10'!F5+'6.11.B Resumen B11'!F5+'6.12.B Resumen B12'!F5+'6.13.B Resumen B13'!F5+'6.14.B Resumen B14'!F5+'6.15.B Resumen B15'!F5+'6.16.B Resumen B16'!F5+'6.17.B Resumen B17'!F5+'6.18.B Resumen B18'!F5+'6.19.B Resumen B19'!F5+'6.20.B Resumen B20'!F5</f>
        <v>0</v>
      </c>
      <c r="G5" s="141">
        <f>IF(F5=0,0,F5/$F$12)</f>
        <v>0</v>
      </c>
      <c r="H5" s="128">
        <f>'6.1.B Resumen BP'!H5+'6.2.B Resumen B2'!H5+'6.3.B Resumen B3'!H5+'6.4.B Resumen B4'!H5+'6.5.B Resumen B5'!H5+'6.6.B Resumen B6'!H5+'6.7.B Resumen B7'!H5+'6.8.B Resumen B8'!H5+'6.9.B Resumen B9'!H5+'6.10.B Resumen B10'!H5+'6.11.B Resumen B11'!H5+'6.12.B Resumen B12'!H5+'6.13.B Resumen B13'!H5+'6.14.B Resumen B14'!H5+'6.15.B Resumen B15'!H5+'6.16.B Resumen B16'!H5+'6.17.B Resumen B17'!H5+'6.18.B Resumen B18'!H5+'6.19.B Resumen B19'!H5+'6.20.B Resumen B20'!H5</f>
        <v>0</v>
      </c>
      <c r="I5" s="141">
        <f>IF(H5=0,0,H5/$H$12)</f>
        <v>0</v>
      </c>
      <c r="J5" s="128">
        <f>'6.1.B Resumen BP'!J5+'6.2.B Resumen B2'!J5+'6.3.B Resumen B3'!J5+'6.4.B Resumen B4'!J5+'6.5.B Resumen B5'!J5+'6.6.B Resumen B6'!J5+'6.7.B Resumen B7'!J5+'6.8.B Resumen B8'!J5+'6.9.B Resumen B9'!J5+'6.10.B Resumen B10'!J5+'6.11.B Resumen B11'!J5+'6.12.B Resumen B12'!J5+'6.13.B Resumen B13'!J5+'6.14.B Resumen B14'!J5+'6.15.B Resumen B15'!J5+'6.16.B Resumen B16'!J5+'6.17.B Resumen B17'!J5+'6.18.B Resumen B18'!J5+'6.19.B Resumen B19'!J5+'6.20.B Resumen B20'!J5</f>
        <v>0</v>
      </c>
      <c r="K5" s="141">
        <f>IF(J5=0,0,J5/$J$12)</f>
        <v>0</v>
      </c>
      <c r="L5" s="128">
        <f>'6.1.B Resumen BP'!L5+'6.2.B Resumen B2'!L5+'6.3.B Resumen B3'!L5+'6.4.B Resumen B4'!L5+'6.5.B Resumen B5'!L5+'6.6.B Resumen B6'!L5+'6.7.B Resumen B7'!L5+'6.8.B Resumen B8'!L5+'6.9.B Resumen B9'!L5+'6.10.B Resumen B10'!L5+'6.11.B Resumen B11'!L5+'6.12.B Resumen B12'!L5+'6.13.B Resumen B13'!L5+'6.14.B Resumen B14'!L5+'6.15.B Resumen B15'!L5+'6.16.B Resumen B16'!L5+'6.17.B Resumen B17'!L5+'6.18.B Resumen B18'!L5+'6.19.B Resumen B19'!L5+'6.20.B Resumen B20'!L5</f>
        <v>0</v>
      </c>
      <c r="M5" s="141">
        <f>IF(L5=0,0,L5/$L$12)</f>
        <v>0</v>
      </c>
      <c r="N5" s="125">
        <f t="shared" ref="N5:N12" si="0">+B5+D5+F5+H5+J5+L5</f>
        <v>0</v>
      </c>
      <c r="O5" s="126">
        <f t="shared" ref="O5:O11" si="1">IF($N5=0,0,N5/$N$12)</f>
        <v>0</v>
      </c>
      <c r="P5" s="148" t="str">
        <f>IF(N5='3. Coste total anualizado'!P5," ","ERROR")</f>
        <v xml:space="preserve"> </v>
      </c>
    </row>
    <row r="6" spans="1:16" s="9" customFormat="1" ht="57" customHeight="1">
      <c r="A6" s="122" t="s">
        <v>146</v>
      </c>
      <c r="B6" s="128">
        <f>'6.1.B Resumen BP'!B6+'6.2.B Resumen B2'!B6+'6.3.B Resumen B3'!B6+'6.4.B Resumen B4'!B6+'6.5.B Resumen B5'!B6+'6.6.B Resumen B6'!B6+'6.7.B Resumen B7'!B6+'6.8.B Resumen B8'!B6+'6.9.B Resumen B9'!B6+'6.10.B Resumen B10'!B6+'6.11.B Resumen B11'!B6+'6.12.B Resumen B12'!B6+'6.13.B Resumen B13'!B6+'6.14.B Resumen B14'!B6+'6.15.B Resumen B15'!B6+'6.16.B Resumen B16'!B6+'6.17.B Resumen B17'!B6+'6.18.B Resumen B18'!B6+'6.19.B Resumen B19'!B6+'6.20.B Resumen B20'!B6</f>
        <v>0</v>
      </c>
      <c r="C6" s="141">
        <f t="shared" ref="C6:C11" si="2">IF(B6=0,0,B6/$B$12)</f>
        <v>0</v>
      </c>
      <c r="D6" s="128">
        <f>'6.1.B Resumen BP'!D6+'6.2.B Resumen B2'!D6+'6.3.B Resumen B3'!D6+'6.4.B Resumen B4'!D6+'6.5.B Resumen B5'!D6+'6.6.B Resumen B6'!D6+'6.7.B Resumen B7'!D6+'6.8.B Resumen B8'!D6+'6.9.B Resumen B9'!D6+'6.10.B Resumen B10'!D6+'6.11.B Resumen B11'!D6+'6.12.B Resumen B12'!D6+'6.13.B Resumen B13'!D6+'6.14.B Resumen B14'!D6+'6.15.B Resumen B15'!D6+'6.16.B Resumen B16'!D6+'6.17.B Resumen B17'!D6+'6.18.B Resumen B18'!D6+'6.19.B Resumen B19'!D6+'6.20.B Resumen B20'!D6</f>
        <v>0</v>
      </c>
      <c r="E6" s="141">
        <f t="shared" ref="E6:E11" si="3">IF(D6=0,0,D6/$D$12)</f>
        <v>0</v>
      </c>
      <c r="F6" s="128">
        <f>'6.1.B Resumen BP'!F6+'6.2.B Resumen B2'!F6+'6.3.B Resumen B3'!F6+'6.4.B Resumen B4'!F6+'6.5.B Resumen B5'!F6+'6.6.B Resumen B6'!F6+'6.7.B Resumen B7'!F6+'6.8.B Resumen B8'!F6+'6.9.B Resumen B9'!F6+'6.10.B Resumen B10'!F6+'6.11.B Resumen B11'!F6+'6.12.B Resumen B12'!F6+'6.13.B Resumen B13'!F6+'6.14.B Resumen B14'!F6+'6.15.B Resumen B15'!F6+'6.16.B Resumen B16'!F6+'6.17.B Resumen B17'!F6+'6.18.B Resumen B18'!F6+'6.19.B Resumen B19'!F6+'6.20.B Resumen B20'!F6</f>
        <v>0</v>
      </c>
      <c r="G6" s="141">
        <f t="shared" ref="G6:G11" si="4">IF(F6=0,0,F6/$F$12)</f>
        <v>0</v>
      </c>
      <c r="H6" s="128">
        <f>'6.1.B Resumen BP'!H6+'6.2.B Resumen B2'!H6+'6.3.B Resumen B3'!H6+'6.4.B Resumen B4'!H6+'6.5.B Resumen B5'!H6+'6.6.B Resumen B6'!H6+'6.7.B Resumen B7'!H6+'6.8.B Resumen B8'!H6+'6.9.B Resumen B9'!H6+'6.10.B Resumen B10'!H6+'6.11.B Resumen B11'!H6+'6.12.B Resumen B12'!H6+'6.13.B Resumen B13'!H6+'6.14.B Resumen B14'!H6+'6.15.B Resumen B15'!H6+'6.16.B Resumen B16'!H6+'6.17.B Resumen B17'!H6+'6.18.B Resumen B18'!H6+'6.19.B Resumen B19'!H6+'6.20.B Resumen B20'!H6</f>
        <v>0</v>
      </c>
      <c r="I6" s="141">
        <f t="shared" ref="I6:I11" si="5">IF(H6=0,0,H6/$H$12)</f>
        <v>0</v>
      </c>
      <c r="J6" s="128">
        <f>'6.1.B Resumen BP'!J6+'6.2.B Resumen B2'!J6+'6.3.B Resumen B3'!J6+'6.4.B Resumen B4'!J6+'6.5.B Resumen B5'!J6+'6.6.B Resumen B6'!J6+'6.7.B Resumen B7'!J6+'6.8.B Resumen B8'!J6+'6.9.B Resumen B9'!J6+'6.10.B Resumen B10'!J6+'6.11.B Resumen B11'!J6+'6.12.B Resumen B12'!J6+'6.13.B Resumen B13'!J6+'6.14.B Resumen B14'!J6+'6.15.B Resumen B15'!J6+'6.16.B Resumen B16'!J6+'6.17.B Resumen B17'!J6+'6.18.B Resumen B18'!J6+'6.19.B Resumen B19'!J6+'6.20.B Resumen B20'!J6</f>
        <v>0</v>
      </c>
      <c r="K6" s="141">
        <f t="shared" ref="K6:K11" si="6">IF(J6=0,0,J6/$J$12)</f>
        <v>0</v>
      </c>
      <c r="L6" s="128">
        <f>'6.1.B Resumen BP'!L6+'6.2.B Resumen B2'!L6+'6.3.B Resumen B3'!L6+'6.4.B Resumen B4'!L6+'6.5.B Resumen B5'!L6+'6.6.B Resumen B6'!L6+'6.7.B Resumen B7'!L6+'6.8.B Resumen B8'!L6+'6.9.B Resumen B9'!L6+'6.10.B Resumen B10'!L6+'6.11.B Resumen B11'!L6+'6.12.B Resumen B12'!L6+'6.13.B Resumen B13'!L6+'6.14.B Resumen B14'!L6+'6.15.B Resumen B15'!L6+'6.16.B Resumen B16'!L6+'6.17.B Resumen B17'!L6+'6.18.B Resumen B18'!L6+'6.19.B Resumen B19'!L6+'6.20.B Resumen B20'!L6</f>
        <v>0</v>
      </c>
      <c r="M6" s="141">
        <f t="shared" ref="M6:M11" si="7">IF(L6=0,0,L6/$L$12)</f>
        <v>0</v>
      </c>
      <c r="N6" s="125">
        <f t="shared" si="0"/>
        <v>0</v>
      </c>
      <c r="O6" s="126">
        <f t="shared" si="1"/>
        <v>0</v>
      </c>
      <c r="P6" s="148" t="str">
        <f>IF(N6='3. Coste total anualizado'!P6," ","ERROR")</f>
        <v xml:space="preserve"> </v>
      </c>
    </row>
    <row r="7" spans="1:16" s="9" customFormat="1" ht="57" customHeight="1">
      <c r="A7" s="122" t="s">
        <v>147</v>
      </c>
      <c r="B7" s="128">
        <f>'6.1.B Resumen BP'!B7+'6.2.B Resumen B2'!B7+'6.3.B Resumen B3'!B7+'6.4.B Resumen B4'!B7+'6.5.B Resumen B5'!B7+'6.6.B Resumen B6'!B7+'6.7.B Resumen B7'!B7+'6.8.B Resumen B8'!B7+'6.9.B Resumen B9'!B7+'6.10.B Resumen B10'!B7+'6.11.B Resumen B11'!B7+'6.12.B Resumen B12'!B7+'6.13.B Resumen B13'!B7+'6.14.B Resumen B14'!B7+'6.15.B Resumen B15'!B7+'6.16.B Resumen B16'!B7+'6.17.B Resumen B17'!B7+'6.18.B Resumen B18'!B7+'6.19.B Resumen B19'!B7+'6.20.B Resumen B20'!B7</f>
        <v>0</v>
      </c>
      <c r="C7" s="141">
        <f t="shared" si="2"/>
        <v>0</v>
      </c>
      <c r="D7" s="128">
        <f>'6.1.B Resumen BP'!D7+'6.2.B Resumen B2'!D7+'6.3.B Resumen B3'!D7+'6.4.B Resumen B4'!D7+'6.5.B Resumen B5'!D7+'6.6.B Resumen B6'!D7+'6.7.B Resumen B7'!D7+'6.8.B Resumen B8'!D7+'6.9.B Resumen B9'!D7+'6.10.B Resumen B10'!D7+'6.11.B Resumen B11'!D7+'6.12.B Resumen B12'!D7+'6.13.B Resumen B13'!D7+'6.14.B Resumen B14'!D7+'6.15.B Resumen B15'!D7+'6.16.B Resumen B16'!D7+'6.17.B Resumen B17'!D7+'6.18.B Resumen B18'!D7+'6.19.B Resumen B19'!D7+'6.20.B Resumen B20'!D7</f>
        <v>0</v>
      </c>
      <c r="E7" s="141">
        <f t="shared" si="3"/>
        <v>0</v>
      </c>
      <c r="F7" s="128">
        <f>'6.1.B Resumen BP'!F7+'6.2.B Resumen B2'!F7+'6.3.B Resumen B3'!F7+'6.4.B Resumen B4'!F7+'6.5.B Resumen B5'!F7+'6.6.B Resumen B6'!F7+'6.7.B Resumen B7'!F7+'6.8.B Resumen B8'!F7+'6.9.B Resumen B9'!F7+'6.10.B Resumen B10'!F7+'6.11.B Resumen B11'!F7+'6.12.B Resumen B12'!F7+'6.13.B Resumen B13'!F7+'6.14.B Resumen B14'!F7+'6.15.B Resumen B15'!F7+'6.16.B Resumen B16'!F7+'6.17.B Resumen B17'!F7+'6.18.B Resumen B18'!F7+'6.19.B Resumen B19'!F7+'6.20.B Resumen B20'!F7</f>
        <v>0</v>
      </c>
      <c r="G7" s="141">
        <f t="shared" si="4"/>
        <v>0</v>
      </c>
      <c r="H7" s="128">
        <f>'6.1.B Resumen BP'!H7+'6.2.B Resumen B2'!H7+'6.3.B Resumen B3'!H7+'6.4.B Resumen B4'!H7+'6.5.B Resumen B5'!H7+'6.6.B Resumen B6'!H7+'6.7.B Resumen B7'!H7+'6.8.B Resumen B8'!H7+'6.9.B Resumen B9'!H7+'6.10.B Resumen B10'!H7+'6.11.B Resumen B11'!H7+'6.12.B Resumen B12'!H7+'6.13.B Resumen B13'!H7+'6.14.B Resumen B14'!H7+'6.15.B Resumen B15'!H7+'6.16.B Resumen B16'!H7+'6.17.B Resumen B17'!H7+'6.18.B Resumen B18'!H7+'6.19.B Resumen B19'!H7+'6.20.B Resumen B20'!H7</f>
        <v>0</v>
      </c>
      <c r="I7" s="141">
        <f t="shared" si="5"/>
        <v>0</v>
      </c>
      <c r="J7" s="128">
        <f>'6.1.B Resumen BP'!J7+'6.2.B Resumen B2'!J7+'6.3.B Resumen B3'!J7+'6.4.B Resumen B4'!J7+'6.5.B Resumen B5'!J7+'6.6.B Resumen B6'!J7+'6.7.B Resumen B7'!J7+'6.8.B Resumen B8'!J7+'6.9.B Resumen B9'!J7+'6.10.B Resumen B10'!J7+'6.11.B Resumen B11'!J7+'6.12.B Resumen B12'!J7+'6.13.B Resumen B13'!J7+'6.14.B Resumen B14'!J7+'6.15.B Resumen B15'!J7+'6.16.B Resumen B16'!J7+'6.17.B Resumen B17'!J7+'6.18.B Resumen B18'!J7+'6.19.B Resumen B19'!J7+'6.20.B Resumen B20'!J7</f>
        <v>0</v>
      </c>
      <c r="K7" s="141">
        <f t="shared" si="6"/>
        <v>0</v>
      </c>
      <c r="L7" s="128">
        <f>'6.1.B Resumen BP'!L7+'6.2.B Resumen B2'!L7+'6.3.B Resumen B3'!L7+'6.4.B Resumen B4'!L7+'6.5.B Resumen B5'!L7+'6.6.B Resumen B6'!L7+'6.7.B Resumen B7'!L7+'6.8.B Resumen B8'!L7+'6.9.B Resumen B9'!L7+'6.10.B Resumen B10'!L7+'6.11.B Resumen B11'!L7+'6.12.B Resumen B12'!L7+'6.13.B Resumen B13'!L7+'6.14.B Resumen B14'!L7+'6.15.B Resumen B15'!L7+'6.16.B Resumen B16'!L7+'6.17.B Resumen B17'!L7+'6.18.B Resumen B18'!L7+'6.19.B Resumen B19'!L7+'6.20.B Resumen B20'!L7</f>
        <v>0</v>
      </c>
      <c r="M7" s="141">
        <f t="shared" si="7"/>
        <v>0</v>
      </c>
      <c r="N7" s="125">
        <f t="shared" si="0"/>
        <v>0</v>
      </c>
      <c r="O7" s="126">
        <f t="shared" si="1"/>
        <v>0</v>
      </c>
      <c r="P7" s="148" t="str">
        <f>IF(N7='3. Coste total anualizado'!P7," ","ERROR")</f>
        <v xml:space="preserve"> </v>
      </c>
    </row>
    <row r="8" spans="1:16" s="9" customFormat="1" ht="57" customHeight="1">
      <c r="A8" s="122" t="s">
        <v>148</v>
      </c>
      <c r="B8" s="128">
        <f>'6.1.B Resumen BP'!B8+'6.2.B Resumen B2'!B8+'6.3.B Resumen B3'!B8+'6.4.B Resumen B4'!B8+'6.5.B Resumen B5'!B8+'6.6.B Resumen B6'!B8+'6.7.B Resumen B7'!B8+'6.8.B Resumen B8'!B8+'6.9.B Resumen B9'!B8+'6.10.B Resumen B10'!B8+'6.11.B Resumen B11'!B8+'6.12.B Resumen B12'!B8+'6.13.B Resumen B13'!B8+'6.14.B Resumen B14'!B8+'6.15.B Resumen B15'!B8+'6.16.B Resumen B16'!B8+'6.17.B Resumen B17'!B8+'6.18.B Resumen B18'!B8+'6.19.B Resumen B19'!B8+'6.20.B Resumen B20'!B8</f>
        <v>0</v>
      </c>
      <c r="C8" s="141">
        <f t="shared" si="2"/>
        <v>0</v>
      </c>
      <c r="D8" s="128">
        <f>'6.1.B Resumen BP'!D8+'6.2.B Resumen B2'!D8+'6.3.B Resumen B3'!D8+'6.4.B Resumen B4'!D8+'6.5.B Resumen B5'!D8+'6.6.B Resumen B6'!D8+'6.7.B Resumen B7'!D8+'6.8.B Resumen B8'!D8+'6.9.B Resumen B9'!D8+'6.10.B Resumen B10'!D8+'6.11.B Resumen B11'!D8+'6.12.B Resumen B12'!D8+'6.13.B Resumen B13'!D8+'6.14.B Resumen B14'!D8+'6.15.B Resumen B15'!D8+'6.16.B Resumen B16'!D8+'6.17.B Resumen B17'!D8+'6.18.B Resumen B18'!D8+'6.19.B Resumen B19'!D8+'6.20.B Resumen B20'!D8</f>
        <v>0</v>
      </c>
      <c r="E8" s="141">
        <f t="shared" si="3"/>
        <v>0</v>
      </c>
      <c r="F8" s="128">
        <f>'6.1.B Resumen BP'!F8+'6.2.B Resumen B2'!F8+'6.3.B Resumen B3'!F8+'6.4.B Resumen B4'!F8+'6.5.B Resumen B5'!F8+'6.6.B Resumen B6'!F8+'6.7.B Resumen B7'!F8+'6.8.B Resumen B8'!F8+'6.9.B Resumen B9'!F8+'6.10.B Resumen B10'!F8+'6.11.B Resumen B11'!F8+'6.12.B Resumen B12'!F8+'6.13.B Resumen B13'!F8+'6.14.B Resumen B14'!F8+'6.15.B Resumen B15'!F8+'6.16.B Resumen B16'!F8+'6.17.B Resumen B17'!F8+'6.18.B Resumen B18'!F8+'6.19.B Resumen B19'!F8+'6.20.B Resumen B20'!F8</f>
        <v>0</v>
      </c>
      <c r="G8" s="141">
        <f t="shared" si="4"/>
        <v>0</v>
      </c>
      <c r="H8" s="128">
        <f>'6.1.B Resumen BP'!H8+'6.2.B Resumen B2'!H8+'6.3.B Resumen B3'!H8+'6.4.B Resumen B4'!H8+'6.5.B Resumen B5'!H8+'6.6.B Resumen B6'!H8+'6.7.B Resumen B7'!H8+'6.8.B Resumen B8'!H8+'6.9.B Resumen B9'!H8+'6.10.B Resumen B10'!H8+'6.11.B Resumen B11'!H8+'6.12.B Resumen B12'!H8+'6.13.B Resumen B13'!H8+'6.14.B Resumen B14'!H8+'6.15.B Resumen B15'!H8+'6.16.B Resumen B16'!H8+'6.17.B Resumen B17'!H8+'6.18.B Resumen B18'!H8+'6.19.B Resumen B19'!H8+'6.20.B Resumen B20'!H8</f>
        <v>0</v>
      </c>
      <c r="I8" s="141">
        <f t="shared" si="5"/>
        <v>0</v>
      </c>
      <c r="J8" s="128">
        <f>'6.1.B Resumen BP'!J8+'6.2.B Resumen B2'!J8+'6.3.B Resumen B3'!J8+'6.4.B Resumen B4'!J8+'6.5.B Resumen B5'!J8+'6.6.B Resumen B6'!J8+'6.7.B Resumen B7'!J8+'6.8.B Resumen B8'!J8+'6.9.B Resumen B9'!J8+'6.10.B Resumen B10'!J8+'6.11.B Resumen B11'!J8+'6.12.B Resumen B12'!J8+'6.13.B Resumen B13'!J8+'6.14.B Resumen B14'!J8+'6.15.B Resumen B15'!J8+'6.16.B Resumen B16'!J8+'6.17.B Resumen B17'!J8+'6.18.B Resumen B18'!J8+'6.19.B Resumen B19'!J8+'6.20.B Resumen B20'!J8</f>
        <v>0</v>
      </c>
      <c r="K8" s="141">
        <f t="shared" si="6"/>
        <v>0</v>
      </c>
      <c r="L8" s="128">
        <f>'6.1.B Resumen BP'!L8+'6.2.B Resumen B2'!L8+'6.3.B Resumen B3'!L8+'6.4.B Resumen B4'!L8+'6.5.B Resumen B5'!L8+'6.6.B Resumen B6'!L8+'6.7.B Resumen B7'!L8+'6.8.B Resumen B8'!L8+'6.9.B Resumen B9'!L8+'6.10.B Resumen B10'!L8+'6.11.B Resumen B11'!L8+'6.12.B Resumen B12'!L8+'6.13.B Resumen B13'!L8+'6.14.B Resumen B14'!L8+'6.15.B Resumen B15'!L8+'6.16.B Resumen B16'!L8+'6.17.B Resumen B17'!L8+'6.18.B Resumen B18'!L8+'6.19.B Resumen B19'!L8+'6.20.B Resumen B20'!L8</f>
        <v>0</v>
      </c>
      <c r="M8" s="141">
        <f t="shared" si="7"/>
        <v>0</v>
      </c>
      <c r="N8" s="125">
        <f t="shared" si="0"/>
        <v>0</v>
      </c>
      <c r="O8" s="126">
        <f t="shared" si="1"/>
        <v>0</v>
      </c>
      <c r="P8" s="148" t="str">
        <f>IF(N8='3. Coste total anualizado'!P8," ","ERROR")</f>
        <v xml:space="preserve"> </v>
      </c>
    </row>
    <row r="9" spans="1:16" s="9" customFormat="1" ht="57" customHeight="1">
      <c r="A9" s="122" t="s">
        <v>149</v>
      </c>
      <c r="B9" s="128">
        <f>'6.1.B Resumen BP'!B9+'6.2.B Resumen B2'!B9+'6.3.B Resumen B3'!B9+'6.4.B Resumen B4'!B9+'6.5.B Resumen B5'!B9+'6.6.B Resumen B6'!B9+'6.7.B Resumen B7'!B9+'6.8.B Resumen B8'!B9+'6.9.B Resumen B9'!B9+'6.10.B Resumen B10'!B9+'6.11.B Resumen B11'!B9+'6.12.B Resumen B12'!B9+'6.13.B Resumen B13'!B9+'6.14.B Resumen B14'!B9+'6.15.B Resumen B15'!B9+'6.16.B Resumen B16'!B9+'6.17.B Resumen B17'!B9+'6.18.B Resumen B18'!B9+'6.19.B Resumen B19'!B9+'6.20.B Resumen B20'!B9</f>
        <v>0</v>
      </c>
      <c r="C9" s="141">
        <f t="shared" si="2"/>
        <v>0</v>
      </c>
      <c r="D9" s="128">
        <f>'6.1.B Resumen BP'!D9+'6.2.B Resumen B2'!D9+'6.3.B Resumen B3'!D9+'6.4.B Resumen B4'!D9+'6.5.B Resumen B5'!D9+'6.6.B Resumen B6'!D9+'6.7.B Resumen B7'!D9+'6.8.B Resumen B8'!D9+'6.9.B Resumen B9'!D9+'6.10.B Resumen B10'!D9+'6.11.B Resumen B11'!D9+'6.12.B Resumen B12'!D9+'6.13.B Resumen B13'!D9+'6.14.B Resumen B14'!D9+'6.15.B Resumen B15'!D9+'6.16.B Resumen B16'!D9+'6.17.B Resumen B17'!D9+'6.18.B Resumen B18'!D9+'6.19.B Resumen B19'!D9+'6.20.B Resumen B20'!D9</f>
        <v>0</v>
      </c>
      <c r="E9" s="141">
        <f t="shared" si="3"/>
        <v>0</v>
      </c>
      <c r="F9" s="128">
        <f>'6.1.B Resumen BP'!F9+'6.2.B Resumen B2'!F9+'6.3.B Resumen B3'!F9+'6.4.B Resumen B4'!F9+'6.5.B Resumen B5'!F9+'6.6.B Resumen B6'!F9+'6.7.B Resumen B7'!F9+'6.8.B Resumen B8'!F9+'6.9.B Resumen B9'!F9+'6.10.B Resumen B10'!F9+'6.11.B Resumen B11'!F9+'6.12.B Resumen B12'!F9+'6.13.B Resumen B13'!F9+'6.14.B Resumen B14'!F9+'6.15.B Resumen B15'!F9+'6.16.B Resumen B16'!F9+'6.17.B Resumen B17'!F9+'6.18.B Resumen B18'!F9+'6.19.B Resumen B19'!F9+'6.20.B Resumen B20'!F9</f>
        <v>0</v>
      </c>
      <c r="G9" s="141">
        <f t="shared" si="4"/>
        <v>0</v>
      </c>
      <c r="H9" s="128">
        <f>'6.1.B Resumen BP'!H9+'6.2.B Resumen B2'!H9+'6.3.B Resumen B3'!H9+'6.4.B Resumen B4'!H9+'6.5.B Resumen B5'!H9+'6.6.B Resumen B6'!H9+'6.7.B Resumen B7'!H9+'6.8.B Resumen B8'!H9+'6.9.B Resumen B9'!H9+'6.10.B Resumen B10'!H9+'6.11.B Resumen B11'!H9+'6.12.B Resumen B12'!H9+'6.13.B Resumen B13'!H9+'6.14.B Resumen B14'!H9+'6.15.B Resumen B15'!H9+'6.16.B Resumen B16'!H9+'6.17.B Resumen B17'!H9+'6.18.B Resumen B18'!H9+'6.19.B Resumen B19'!H9+'6.20.B Resumen B20'!H9</f>
        <v>0</v>
      </c>
      <c r="I9" s="141">
        <f t="shared" si="5"/>
        <v>0</v>
      </c>
      <c r="J9" s="128">
        <f>'6.1.B Resumen BP'!J9+'6.2.B Resumen B2'!J9+'6.3.B Resumen B3'!J9+'6.4.B Resumen B4'!J9+'6.5.B Resumen B5'!J9+'6.6.B Resumen B6'!J9+'6.7.B Resumen B7'!J9+'6.8.B Resumen B8'!J9+'6.9.B Resumen B9'!J9+'6.10.B Resumen B10'!J9+'6.11.B Resumen B11'!J9+'6.12.B Resumen B12'!J9+'6.13.B Resumen B13'!J9+'6.14.B Resumen B14'!J9+'6.15.B Resumen B15'!J9+'6.16.B Resumen B16'!J9+'6.17.B Resumen B17'!J9+'6.18.B Resumen B18'!J9+'6.19.B Resumen B19'!J9+'6.20.B Resumen B20'!J9</f>
        <v>0</v>
      </c>
      <c r="K9" s="141">
        <f t="shared" si="6"/>
        <v>0</v>
      </c>
      <c r="L9" s="128">
        <f>'6.1.B Resumen BP'!L9+'6.2.B Resumen B2'!L9+'6.3.B Resumen B3'!L9+'6.4.B Resumen B4'!L9+'6.5.B Resumen B5'!L9+'6.6.B Resumen B6'!L9+'6.7.B Resumen B7'!L9+'6.8.B Resumen B8'!L9+'6.9.B Resumen B9'!L9+'6.10.B Resumen B10'!L9+'6.11.B Resumen B11'!L9+'6.12.B Resumen B12'!L9+'6.13.B Resumen B13'!L9+'6.14.B Resumen B14'!L9+'6.15.B Resumen B15'!L9+'6.16.B Resumen B16'!L9+'6.17.B Resumen B17'!L9+'6.18.B Resumen B18'!L9+'6.19.B Resumen B19'!L9+'6.20.B Resumen B20'!L9</f>
        <v>0</v>
      </c>
      <c r="M9" s="141">
        <f t="shared" si="7"/>
        <v>0</v>
      </c>
      <c r="N9" s="125">
        <f t="shared" si="0"/>
        <v>0</v>
      </c>
      <c r="O9" s="126">
        <f t="shared" si="1"/>
        <v>0</v>
      </c>
      <c r="P9" s="148" t="str">
        <f>IF(N9='3. Coste total anualizado'!P9," ","ERROR")</f>
        <v xml:space="preserve"> </v>
      </c>
    </row>
    <row r="10" spans="1:16" s="9" customFormat="1" ht="57" customHeight="1">
      <c r="A10" s="122" t="s">
        <v>8</v>
      </c>
      <c r="B10" s="128">
        <f>'6.1.B Resumen BP'!B10+'6.2.B Resumen B2'!B10+'6.3.B Resumen B3'!B10+'6.4.B Resumen B4'!B10+'6.5.B Resumen B5'!B10+'6.6.B Resumen B6'!B10+'6.7.B Resumen B7'!B10+'6.8.B Resumen B8'!B10+'6.9.B Resumen B9'!B10+'6.10.B Resumen B10'!B10+'6.11.B Resumen B11'!B10+'6.12.B Resumen B12'!B10+'6.13.B Resumen B13'!B10+'6.14.B Resumen B14'!B10+'6.15.B Resumen B15'!B10+'6.16.B Resumen B16'!B10+'6.17.B Resumen B17'!B10+'6.18.B Resumen B18'!B10+'6.19.B Resumen B19'!B10+'6.20.B Resumen B20'!B10</f>
        <v>0</v>
      </c>
      <c r="C10" s="141">
        <f t="shared" si="2"/>
        <v>0</v>
      </c>
      <c r="D10" s="128">
        <f>'6.1.B Resumen BP'!D10+'6.2.B Resumen B2'!D10+'6.3.B Resumen B3'!D10+'6.4.B Resumen B4'!D10+'6.5.B Resumen B5'!D10+'6.6.B Resumen B6'!D10+'6.7.B Resumen B7'!D10+'6.8.B Resumen B8'!D10+'6.9.B Resumen B9'!D10+'6.10.B Resumen B10'!D10+'6.11.B Resumen B11'!D10+'6.12.B Resumen B12'!D10+'6.13.B Resumen B13'!D10+'6.14.B Resumen B14'!D10+'6.15.B Resumen B15'!D10+'6.16.B Resumen B16'!D10+'6.17.B Resumen B17'!D10+'6.18.B Resumen B18'!D10+'6.19.B Resumen B19'!D10+'6.20.B Resumen B20'!D10</f>
        <v>0</v>
      </c>
      <c r="E10" s="141">
        <f t="shared" si="3"/>
        <v>0</v>
      </c>
      <c r="F10" s="128">
        <f>'6.1.B Resumen BP'!F10+'6.2.B Resumen B2'!F10+'6.3.B Resumen B3'!F10+'6.4.B Resumen B4'!F10+'6.5.B Resumen B5'!F10+'6.6.B Resumen B6'!F10+'6.7.B Resumen B7'!F10+'6.8.B Resumen B8'!F10+'6.9.B Resumen B9'!F10+'6.10.B Resumen B10'!F10+'6.11.B Resumen B11'!F10+'6.12.B Resumen B12'!F10+'6.13.B Resumen B13'!F10+'6.14.B Resumen B14'!F10+'6.15.B Resumen B15'!F10+'6.16.B Resumen B16'!F10+'6.17.B Resumen B17'!F10+'6.18.B Resumen B18'!F10+'6.19.B Resumen B19'!F10+'6.20.B Resumen B20'!F10</f>
        <v>0</v>
      </c>
      <c r="G10" s="141">
        <f t="shared" si="4"/>
        <v>0</v>
      </c>
      <c r="H10" s="128">
        <f>'6.1.B Resumen BP'!H10+'6.2.B Resumen B2'!H10+'6.3.B Resumen B3'!H10+'6.4.B Resumen B4'!H10+'6.5.B Resumen B5'!H10+'6.6.B Resumen B6'!H10+'6.7.B Resumen B7'!H10+'6.8.B Resumen B8'!H10+'6.9.B Resumen B9'!H10+'6.10.B Resumen B10'!H10+'6.11.B Resumen B11'!H10+'6.12.B Resumen B12'!H10+'6.13.B Resumen B13'!H10+'6.14.B Resumen B14'!H10+'6.15.B Resumen B15'!H10+'6.16.B Resumen B16'!H10+'6.17.B Resumen B17'!H10+'6.18.B Resumen B18'!H10+'6.19.B Resumen B19'!H10+'6.20.B Resumen B20'!H10</f>
        <v>0</v>
      </c>
      <c r="I10" s="141">
        <f t="shared" si="5"/>
        <v>0</v>
      </c>
      <c r="J10" s="128">
        <f>'6.1.B Resumen BP'!J10+'6.2.B Resumen B2'!J10+'6.3.B Resumen B3'!J10+'6.4.B Resumen B4'!J10+'6.5.B Resumen B5'!J10+'6.6.B Resumen B6'!J10+'6.7.B Resumen B7'!J10+'6.8.B Resumen B8'!J10+'6.9.B Resumen B9'!J10+'6.10.B Resumen B10'!J10+'6.11.B Resumen B11'!J10+'6.12.B Resumen B12'!J10+'6.13.B Resumen B13'!J10+'6.14.B Resumen B14'!J10+'6.15.B Resumen B15'!J10+'6.16.B Resumen B16'!J10+'6.17.B Resumen B17'!J10+'6.18.B Resumen B18'!J10+'6.19.B Resumen B19'!J10+'6.20.B Resumen B20'!J10</f>
        <v>0</v>
      </c>
      <c r="K10" s="141">
        <f t="shared" si="6"/>
        <v>0</v>
      </c>
      <c r="L10" s="128">
        <f>'6.1.B Resumen BP'!L10+'6.2.B Resumen B2'!L10+'6.3.B Resumen B3'!L10+'6.4.B Resumen B4'!L10+'6.5.B Resumen B5'!L10+'6.6.B Resumen B6'!L10+'6.7.B Resumen B7'!L10+'6.8.B Resumen B8'!L10+'6.9.B Resumen B9'!L10+'6.10.B Resumen B10'!L10+'6.11.B Resumen B11'!L10+'6.12.B Resumen B12'!L10+'6.13.B Resumen B13'!L10+'6.14.B Resumen B14'!L10+'6.15.B Resumen B15'!L10+'6.16.B Resumen B16'!L10+'6.17.B Resumen B17'!L10+'6.18.B Resumen B18'!L10+'6.19.B Resumen B19'!L10+'6.20.B Resumen B20'!L10</f>
        <v>0</v>
      </c>
      <c r="M10" s="141">
        <f t="shared" si="7"/>
        <v>0</v>
      </c>
      <c r="N10" s="125">
        <f t="shared" si="0"/>
        <v>0</v>
      </c>
      <c r="O10" s="126">
        <f t="shared" si="1"/>
        <v>0</v>
      </c>
      <c r="P10" s="148" t="str">
        <f>IF(N10='3. Coste total anualizado'!P10," ","ERROR")</f>
        <v xml:space="preserve"> </v>
      </c>
    </row>
    <row r="11" spans="1:16" s="9" customFormat="1" ht="57" customHeight="1">
      <c r="A11" s="122" t="s">
        <v>150</v>
      </c>
      <c r="B11" s="128">
        <f>'6.1.B Resumen BP'!B11+'6.2.B Resumen B2'!B11+'6.3.B Resumen B3'!B11+'6.4.B Resumen B4'!B11+'6.5.B Resumen B5'!B11+'6.6.B Resumen B6'!B11+'6.7.B Resumen B7'!B11+'6.8.B Resumen B8'!B11+'6.9.B Resumen B9'!B11+'6.10.B Resumen B10'!B11+'6.11.B Resumen B11'!B11+'6.12.B Resumen B12'!B11+'6.13.B Resumen B13'!B11+'6.14.B Resumen B14'!B11+'6.15.B Resumen B15'!B11+'6.16.B Resumen B16'!B11+'6.17.B Resumen B17'!B11+'6.18.B Resumen B18'!B11+'6.19.B Resumen B19'!B11+'6.20.B Resumen B20'!B11</f>
        <v>0</v>
      </c>
      <c r="C11" s="141">
        <f t="shared" si="2"/>
        <v>0</v>
      </c>
      <c r="D11" s="128">
        <f>'6.1.B Resumen BP'!D11+'6.2.B Resumen B2'!D11+'6.3.B Resumen B3'!D11+'6.4.B Resumen B4'!D11+'6.5.B Resumen B5'!D11+'6.6.B Resumen B6'!D11+'6.7.B Resumen B7'!D11+'6.8.B Resumen B8'!D11+'6.9.B Resumen B9'!D11+'6.10.B Resumen B10'!D11+'6.11.B Resumen B11'!D11+'6.12.B Resumen B12'!D11+'6.13.B Resumen B13'!D11+'6.14.B Resumen B14'!D11+'6.15.B Resumen B15'!D11+'6.16.B Resumen B16'!D11+'6.17.B Resumen B17'!D11+'6.18.B Resumen B18'!D11+'6.19.B Resumen B19'!D11+'6.20.B Resumen B20'!D11</f>
        <v>0</v>
      </c>
      <c r="E11" s="141">
        <f t="shared" si="3"/>
        <v>0</v>
      </c>
      <c r="F11" s="128">
        <f>'6.1.B Resumen BP'!F11+'6.2.B Resumen B2'!F11+'6.3.B Resumen B3'!F11+'6.4.B Resumen B4'!F11+'6.5.B Resumen B5'!F11+'6.6.B Resumen B6'!F11+'6.7.B Resumen B7'!F11+'6.8.B Resumen B8'!F11+'6.9.B Resumen B9'!F11+'6.10.B Resumen B10'!F11+'6.11.B Resumen B11'!F11+'6.12.B Resumen B12'!F11+'6.13.B Resumen B13'!F11+'6.14.B Resumen B14'!F11+'6.15.B Resumen B15'!F11+'6.16.B Resumen B16'!F11+'6.17.B Resumen B17'!F11+'6.18.B Resumen B18'!F11+'6.19.B Resumen B19'!F11+'6.20.B Resumen B20'!F11</f>
        <v>0</v>
      </c>
      <c r="G11" s="141">
        <f t="shared" si="4"/>
        <v>0</v>
      </c>
      <c r="H11" s="128">
        <f>'6.1.B Resumen BP'!H11+'6.2.B Resumen B2'!H11+'6.3.B Resumen B3'!H11+'6.4.B Resumen B4'!H11+'6.5.B Resumen B5'!H11+'6.6.B Resumen B6'!H11+'6.7.B Resumen B7'!H11+'6.8.B Resumen B8'!H11+'6.9.B Resumen B9'!H11+'6.10.B Resumen B10'!H11+'6.11.B Resumen B11'!H11+'6.12.B Resumen B12'!H11+'6.13.B Resumen B13'!H11+'6.14.B Resumen B14'!H11+'6.15.B Resumen B15'!H11+'6.16.B Resumen B16'!H11+'6.17.B Resumen B17'!H11+'6.18.B Resumen B18'!H11+'6.19.B Resumen B19'!H11+'6.20.B Resumen B20'!H11</f>
        <v>0</v>
      </c>
      <c r="I11" s="141">
        <f t="shared" si="5"/>
        <v>0</v>
      </c>
      <c r="J11" s="128">
        <f>'6.1.B Resumen BP'!J11+'6.2.B Resumen B2'!J11+'6.3.B Resumen B3'!J11+'6.4.B Resumen B4'!J11+'6.5.B Resumen B5'!J11+'6.6.B Resumen B6'!J11+'6.7.B Resumen B7'!J11+'6.8.B Resumen B8'!J11+'6.9.B Resumen B9'!J11+'6.10.B Resumen B10'!J11+'6.11.B Resumen B11'!J11+'6.12.B Resumen B12'!J11+'6.13.B Resumen B13'!J11+'6.14.B Resumen B14'!J11+'6.15.B Resumen B15'!J11+'6.16.B Resumen B16'!J11+'6.17.B Resumen B17'!J11+'6.18.B Resumen B18'!J11+'6.19.B Resumen B19'!J11+'6.20.B Resumen B20'!J11</f>
        <v>0</v>
      </c>
      <c r="K11" s="141">
        <f t="shared" si="6"/>
        <v>0</v>
      </c>
      <c r="L11" s="128">
        <f>'6.1.B Resumen BP'!L11+'6.2.B Resumen B2'!L11+'6.3.B Resumen B3'!L11+'6.4.B Resumen B4'!L11+'6.5.B Resumen B5'!L11+'6.6.B Resumen B6'!L11+'6.7.B Resumen B7'!L11+'6.8.B Resumen B8'!L11+'6.9.B Resumen B9'!L11+'6.10.B Resumen B10'!L11+'6.11.B Resumen B11'!L11+'6.12.B Resumen B12'!L11+'6.13.B Resumen B13'!L11+'6.14.B Resumen B14'!L11+'6.15.B Resumen B15'!L11+'6.16.B Resumen B16'!L11+'6.17.B Resumen B17'!L11+'6.18.B Resumen B18'!L11+'6.19.B Resumen B19'!L11+'6.20.B Resumen B20'!L11</f>
        <v>0</v>
      </c>
      <c r="M11" s="141">
        <f t="shared" si="7"/>
        <v>0</v>
      </c>
      <c r="N11" s="125">
        <f t="shared" si="0"/>
        <v>0</v>
      </c>
      <c r="O11" s="126">
        <f t="shared" si="1"/>
        <v>0</v>
      </c>
      <c r="P11" s="148" t="str">
        <f>IF(N11='3. Coste total anualizado'!P11," ","ERROR")</f>
        <v xml:space="preserve"> </v>
      </c>
    </row>
    <row r="12" spans="1:16" s="9" customFormat="1" ht="57" customHeight="1">
      <c r="A12" s="129" t="s">
        <v>1</v>
      </c>
      <c r="B12" s="125">
        <f t="shared" ref="B12:L12" si="8">SUM(B5:B11)</f>
        <v>0</v>
      </c>
      <c r="C12" s="126">
        <f>IF(B12=0,0,B12/$N$12)</f>
        <v>0</v>
      </c>
      <c r="D12" s="125">
        <f t="shared" si="8"/>
        <v>0</v>
      </c>
      <c r="E12" s="126">
        <f>IF(D12=0,0,D12/$N$12)</f>
        <v>0</v>
      </c>
      <c r="F12" s="125">
        <f t="shared" si="8"/>
        <v>0</v>
      </c>
      <c r="G12" s="126">
        <f>IF(F12=0,0,F12/$N$12)</f>
        <v>0</v>
      </c>
      <c r="H12" s="125">
        <f t="shared" si="8"/>
        <v>0</v>
      </c>
      <c r="I12" s="126">
        <f>IF(H12=0,0,H12/$N$12)</f>
        <v>0</v>
      </c>
      <c r="J12" s="125">
        <f t="shared" si="8"/>
        <v>0</v>
      </c>
      <c r="K12" s="126">
        <f>IF(J12=0,0,J12/$N$12)</f>
        <v>0</v>
      </c>
      <c r="L12" s="125">
        <f t="shared" si="8"/>
        <v>0</v>
      </c>
      <c r="M12" s="126">
        <f>IF(L12=0,0,L12/$N$12)</f>
        <v>0</v>
      </c>
      <c r="N12" s="125">
        <f t="shared" si="0"/>
        <v>0</v>
      </c>
      <c r="O12" s="126">
        <f>SUM(O5:O11)</f>
        <v>0</v>
      </c>
      <c r="P12" s="148" t="str">
        <f>IF(N12='3. Coste total anualizado'!P12," ","ERROR")</f>
        <v xml:space="preserve"> </v>
      </c>
    </row>
    <row r="13" spans="1:16" ht="54.75" customHeight="1">
      <c r="K13" s="53"/>
    </row>
    <row r="14" spans="1:16" ht="70.5" customHeight="1">
      <c r="A14" s="104">
        <f>'1. Datos Generales'!$A$5</f>
        <v>0</v>
      </c>
      <c r="B14" s="69"/>
      <c r="C14" s="69"/>
      <c r="D14" s="69"/>
      <c r="E14" s="69"/>
      <c r="F14" s="69"/>
      <c r="H14" s="104">
        <f>'1. Datos Generales'!$A$5</f>
        <v>0</v>
      </c>
      <c r="I14" s="69"/>
      <c r="J14" s="69"/>
      <c r="K14" s="69"/>
      <c r="L14" s="69"/>
      <c r="M14" s="69"/>
      <c r="N14" s="69"/>
    </row>
    <row r="15" spans="1:16" ht="55.5" customHeight="1">
      <c r="A15" s="83"/>
      <c r="B15" s="84" t="s">
        <v>104</v>
      </c>
      <c r="C15" s="84" t="s">
        <v>0</v>
      </c>
      <c r="D15" s="84" t="s">
        <v>105</v>
      </c>
      <c r="E15" s="84" t="s">
        <v>0</v>
      </c>
      <c r="F15" s="84" t="s">
        <v>1</v>
      </c>
      <c r="H15" s="178"/>
      <c r="I15" s="178"/>
      <c r="J15" s="84" t="s">
        <v>104</v>
      </c>
      <c r="K15" s="84" t="s">
        <v>0</v>
      </c>
      <c r="L15" s="84" t="s">
        <v>105</v>
      </c>
      <c r="M15" s="84" t="s">
        <v>0</v>
      </c>
      <c r="N15" s="84" t="s">
        <v>1</v>
      </c>
    </row>
    <row r="16" spans="1:16" ht="57" customHeight="1">
      <c r="A16" s="122" t="s">
        <v>6</v>
      </c>
      <c r="B16" s="85">
        <f>'6.1.B Resumen BP'!B30+'6.2.B Resumen B2'!B30+'6.3.B Resumen B3'!B30+'6.4.B Resumen B4'!B30+'6.5.B Resumen B5'!B30+'6.6.B Resumen B6'!B30+'6.7.B Resumen B7'!B30+'6.8.B Resumen B8'!B30+'6.9.B Resumen B9'!B30+'6.10.B Resumen B10'!B30+'6.11.B Resumen B11'!B30+'6.12.B Resumen B12'!B30+'6.13.B Resumen B13'!B30+'6.14.B Resumen B14'!B30+'6.15.B Resumen B15'!B30+'6.16.B Resumen B16'!B30+'6.17.B Resumen B17'!B30+'6.18.B Resumen B18'!B30+'6.19.B Resumen B19'!B30+'6.20.B Resumen B20'!B30</f>
        <v>0</v>
      </c>
      <c r="C16" s="86">
        <f>IF(B16=0,0,B16/$F$16)</f>
        <v>0</v>
      </c>
      <c r="D16" s="85">
        <f>'6.1.B Resumen BP'!D30+'6.2.B Resumen B2'!D30+'6.3.B Resumen B3'!D30+'6.4.B Resumen B4'!D30+'6.5.B Resumen B5'!D30+'6.6.B Resumen B6'!D30+'6.7.B Resumen B7'!D30+'6.8.B Resumen B8'!D30+'6.9.B Resumen B9'!D30+'6.10.B Resumen B10'!D30+'6.11.B Resumen B11'!D30+'6.12.B Resumen B12'!D30+'6.13.B Resumen B13'!D30+'6.14.B Resumen B14'!D30+'6.15.B Resumen B15'!D30+'6.16.B Resumen B16'!D30+'6.17.B Resumen B17'!D30+'6.18.B Resumen B18'!D30+'6.19.B Resumen B19'!D30+'6.20.B Resumen B20'!D30</f>
        <v>0</v>
      </c>
      <c r="E16" s="86">
        <f>IF(D16=0,0,D16/$F$16)</f>
        <v>0</v>
      </c>
      <c r="F16" s="142">
        <f>B16+D16</f>
        <v>0</v>
      </c>
      <c r="H16" s="179" t="s">
        <v>2</v>
      </c>
      <c r="I16" s="179"/>
      <c r="J16" s="87">
        <f>'6.1.B Resumen BP'!B42+'6.2.B Resumen B2'!B42+'6.3.B Resumen B3'!B42+'6.4.B Resumen B4'!B42+'6.5.B Resumen B5'!B42+'6.6.B Resumen B6'!B42+'6.7.B Resumen B7'!B42+'6.8.B Resumen B8'!B42+'6.9.B Resumen B9'!B42+'6.10.B Resumen B10'!B42+'6.11.B Resumen B11'!B42+'6.12.B Resumen B12'!B42+'6.13.B Resumen B13'!B42+'6.14.B Resumen B14'!B42+'6.15.B Resumen B15'!B42+'6.16.B Resumen B16'!B42+'6.17.B Resumen B17'!B42+'6.18.B Resumen B18'!B42+'6.19.B Resumen B19'!B42+'6.20.B Resumen B20'!B42</f>
        <v>0</v>
      </c>
      <c r="K16" s="91">
        <f>IF(J16=0,0,J16/$N$16)</f>
        <v>0</v>
      </c>
      <c r="L16" s="87">
        <f>'6.1.B Resumen BP'!D42+'6.2.B Resumen B2'!D42+'6.3.B Resumen B3'!D42+'6.4.B Resumen B4'!D42+'6.5.B Resumen B5'!D42+'6.6.B Resumen B6'!D42+'6.7.B Resumen B7'!D42+'6.8.B Resumen B8'!D42+'6.9.B Resumen B9'!D42+'6.10.B Resumen B10'!D42+'6.11.B Resumen B11'!D42+'6.12.B Resumen B12'!D42+'6.13.B Resumen B13'!D42+'6.14.B Resumen B14'!D42+'6.15.B Resumen B15'!D42+'6.16.B Resumen B16'!D42+'6.17.B Resumen B17'!D42+'6.18.B Resumen B18'!D42+'6.19.B Resumen B19'!D42+'6.20.B Resumen B20'!D42</f>
        <v>0</v>
      </c>
      <c r="M16" s="91">
        <f>IF(L16=0,0,L16/$N$16)</f>
        <v>0</v>
      </c>
      <c r="N16" s="142">
        <f t="shared" ref="N16:N21" si="9">J16+L16</f>
        <v>0</v>
      </c>
    </row>
    <row r="17" spans="1:14" ht="57" customHeight="1">
      <c r="A17" s="122" t="s">
        <v>146</v>
      </c>
      <c r="B17" s="85">
        <f>'6.1.B Resumen BP'!B31+'6.2.B Resumen B2'!B31+'6.3.B Resumen B3'!B31+'6.4.B Resumen B4'!B31+'6.5.B Resumen B5'!B31+'6.6.B Resumen B6'!B31+'6.7.B Resumen B7'!B31+'6.8.B Resumen B8'!B31+'6.9.B Resumen B9'!B31+'6.10.B Resumen B10'!B31+'6.11.B Resumen B11'!B31+'6.12.B Resumen B12'!B31+'6.13.B Resumen B13'!B31+'6.14.B Resumen B14'!B31+'6.15.B Resumen B15'!B31+'6.16.B Resumen B16'!B31+'6.17.B Resumen B17'!B31+'6.18.B Resumen B18'!B31+'6.19.B Resumen B19'!B31+'6.20.B Resumen B20'!B31</f>
        <v>0</v>
      </c>
      <c r="C17" s="86">
        <f>IF(B17=0,0,B17/$F$17)</f>
        <v>0</v>
      </c>
      <c r="D17" s="85">
        <f>'6.1.B Resumen BP'!D31+'6.2.B Resumen B2'!D31+'6.3.B Resumen B3'!D31+'6.4.B Resumen B4'!D31+'6.5.B Resumen B5'!D31+'6.6.B Resumen B6'!D31+'6.7.B Resumen B7'!D31+'6.8.B Resumen B8'!D31+'6.9.B Resumen B9'!D31+'6.10.B Resumen B10'!D31+'6.11.B Resumen B11'!D31+'6.12.B Resumen B12'!D31+'6.13.B Resumen B13'!D31+'6.14.B Resumen B14'!D31+'6.15.B Resumen B15'!D31+'6.16.B Resumen B16'!D31+'6.17.B Resumen B17'!D31+'6.18.B Resumen B18'!D31+'6.19.B Resumen B19'!D31+'6.20.B Resumen B20'!D31</f>
        <v>0</v>
      </c>
      <c r="E17" s="86">
        <f>IF(D17=0,0,D17/$F$17)</f>
        <v>0</v>
      </c>
      <c r="F17" s="142">
        <f t="shared" ref="F17:F22" si="10">B17+D17</f>
        <v>0</v>
      </c>
      <c r="H17" s="179" t="s">
        <v>3</v>
      </c>
      <c r="I17" s="179"/>
      <c r="J17" s="87">
        <f>'6.1.B Resumen BP'!B43+'6.2.B Resumen B2'!B43+'6.3.B Resumen B3'!B43+'6.4.B Resumen B4'!B43+'6.5.B Resumen B5'!B43+'6.6.B Resumen B6'!B43+'6.7.B Resumen B7'!B43+'6.8.B Resumen B8'!B43+'6.9.B Resumen B9'!B43+'6.10.B Resumen B10'!B43+'6.11.B Resumen B11'!B43+'6.12.B Resumen B12'!B43+'6.13.B Resumen B13'!B43+'6.14.B Resumen B14'!B43+'6.15.B Resumen B15'!B43+'6.16.B Resumen B16'!B43+'6.17.B Resumen B17'!B43+'6.18.B Resumen B18'!B43+'6.19.B Resumen B19'!B43+'6.20.B Resumen B20'!B43</f>
        <v>0</v>
      </c>
      <c r="K17" s="91">
        <f>IF(J17=0,0,J17/$N$17)</f>
        <v>0</v>
      </c>
      <c r="L17" s="87">
        <f>'6.1.B Resumen BP'!D43+'6.2.B Resumen B2'!D43+'6.3.B Resumen B3'!D43+'6.4.B Resumen B4'!D43+'6.5.B Resumen B5'!D43+'6.6.B Resumen B6'!D43+'6.7.B Resumen B7'!D43+'6.8.B Resumen B8'!D43+'6.9.B Resumen B9'!D43+'6.10.B Resumen B10'!D43+'6.11.B Resumen B11'!D43+'6.12.B Resumen B12'!D43+'6.13.B Resumen B13'!D43+'6.14.B Resumen B14'!D43+'6.15.B Resumen B15'!D43+'6.16.B Resumen B16'!D43+'6.17.B Resumen B17'!D43+'6.18.B Resumen B18'!D43+'6.19.B Resumen B19'!D43+'6.20.B Resumen B20'!D43</f>
        <v>0</v>
      </c>
      <c r="M17" s="91">
        <f>IF(L17=0,0,L17/$N$17)</f>
        <v>0</v>
      </c>
      <c r="N17" s="142">
        <f t="shared" si="9"/>
        <v>0</v>
      </c>
    </row>
    <row r="18" spans="1:14" ht="57" customHeight="1">
      <c r="A18" s="122" t="s">
        <v>147</v>
      </c>
      <c r="B18" s="85">
        <f>'6.1.B Resumen BP'!B32+'6.2.B Resumen B2'!B32+'6.3.B Resumen B3'!B32+'6.4.B Resumen B4'!B32+'6.5.B Resumen B5'!B32+'6.6.B Resumen B6'!B32+'6.7.B Resumen B7'!B32+'6.8.B Resumen B8'!B32+'6.9.B Resumen B9'!B32+'6.10.B Resumen B10'!B32+'6.11.B Resumen B11'!B32+'6.12.B Resumen B12'!B32+'6.13.B Resumen B13'!B32+'6.14.B Resumen B14'!B32+'6.15.B Resumen B15'!B32+'6.16.B Resumen B16'!B32+'6.17.B Resumen B17'!B32+'6.18.B Resumen B18'!B32+'6.19.B Resumen B19'!B32+'6.20.B Resumen B20'!B32</f>
        <v>0</v>
      </c>
      <c r="C18" s="86">
        <f>IF(B18=0,0,B18/$F$18)</f>
        <v>0</v>
      </c>
      <c r="D18" s="85">
        <f>'6.1.B Resumen BP'!D32+'6.2.B Resumen B2'!D32+'6.3.B Resumen B3'!D32+'6.4.B Resumen B4'!D32+'6.5.B Resumen B5'!D32+'6.6.B Resumen B6'!D32+'6.7.B Resumen B7'!D32+'6.8.B Resumen B8'!D32+'6.9.B Resumen B9'!D32+'6.10.B Resumen B10'!D32+'6.11.B Resumen B11'!D32+'6.12.B Resumen B12'!D32+'6.13.B Resumen B13'!D32+'6.14.B Resumen B14'!D32+'6.15.B Resumen B15'!D32+'6.16.B Resumen B16'!D32+'6.17.B Resumen B17'!D32+'6.18.B Resumen B18'!D32+'6.19.B Resumen B19'!D32+'6.20.B Resumen B20'!D32</f>
        <v>0</v>
      </c>
      <c r="E18" s="86">
        <f>IF(D18=0,0,D18/$F$18)</f>
        <v>0</v>
      </c>
      <c r="F18" s="142">
        <f t="shared" si="10"/>
        <v>0</v>
      </c>
      <c r="H18" s="179" t="s">
        <v>4</v>
      </c>
      <c r="I18" s="179"/>
      <c r="J18" s="87">
        <f>'6.1.B Resumen BP'!B44+'6.2.B Resumen B2'!B44+'6.3.B Resumen B3'!B44+'6.4.B Resumen B4'!B44+'6.5.B Resumen B5'!B44+'6.6.B Resumen B6'!B44+'6.7.B Resumen B7'!B44+'6.8.B Resumen B8'!B44+'6.9.B Resumen B9'!B44+'6.10.B Resumen B10'!B44+'6.11.B Resumen B11'!B44+'6.12.B Resumen B12'!B44+'6.13.B Resumen B13'!B44+'6.14.B Resumen B14'!B44+'6.15.B Resumen B15'!B44+'6.16.B Resumen B16'!B44+'6.17.B Resumen B17'!B44+'6.18.B Resumen B18'!B44+'6.19.B Resumen B19'!B44+'6.20.B Resumen B20'!B44</f>
        <v>0</v>
      </c>
      <c r="K18" s="91">
        <f>IF(J18=0,0,J18/$N$18)</f>
        <v>0</v>
      </c>
      <c r="L18" s="87">
        <f>'6.1.B Resumen BP'!D44+'6.2.B Resumen B2'!D44+'6.3.B Resumen B3'!D44+'6.4.B Resumen B4'!D44+'6.5.B Resumen B5'!D44+'6.6.B Resumen B6'!D44+'6.7.B Resumen B7'!D44+'6.8.B Resumen B8'!D44+'6.9.B Resumen B9'!D44+'6.10.B Resumen B10'!D44+'6.11.B Resumen B11'!D44+'6.12.B Resumen B12'!D44+'6.13.B Resumen B13'!D44+'6.14.B Resumen B14'!D44+'6.15.B Resumen B15'!D44+'6.16.B Resumen B16'!D44+'6.17.B Resumen B17'!D44+'6.18.B Resumen B18'!D44+'6.19.B Resumen B19'!D44+'6.20.B Resumen B20'!D44</f>
        <v>0</v>
      </c>
      <c r="M18" s="91">
        <f>IF(L18=0,0,L18/$N$18)</f>
        <v>0</v>
      </c>
      <c r="N18" s="142">
        <f t="shared" si="9"/>
        <v>0</v>
      </c>
    </row>
    <row r="19" spans="1:14" ht="57" customHeight="1">
      <c r="A19" s="122" t="s">
        <v>148</v>
      </c>
      <c r="B19" s="85">
        <f>'6.1.B Resumen BP'!B33+'6.2.B Resumen B2'!B33+'6.3.B Resumen B3'!B33+'6.4.B Resumen B4'!B33+'6.5.B Resumen B5'!B33+'6.6.B Resumen B6'!B33+'6.7.B Resumen B7'!B33+'6.8.B Resumen B8'!B33+'6.9.B Resumen B9'!B33+'6.10.B Resumen B10'!B33+'6.11.B Resumen B11'!B33+'6.12.B Resumen B12'!B33+'6.13.B Resumen B13'!B33+'6.14.B Resumen B14'!B33+'6.15.B Resumen B15'!B33+'6.16.B Resumen B16'!B33+'6.17.B Resumen B17'!B33+'6.18.B Resumen B18'!B33+'6.19.B Resumen B19'!B33+'6.20.B Resumen B20'!B33</f>
        <v>0</v>
      </c>
      <c r="C19" s="86">
        <f>IF(B19=0,0,B19/$F$19)</f>
        <v>0</v>
      </c>
      <c r="D19" s="85">
        <f>'6.1.B Resumen BP'!D33+'6.2.B Resumen B2'!D33+'6.3.B Resumen B3'!D33+'6.4.B Resumen B4'!D33+'6.5.B Resumen B5'!D33+'6.6.B Resumen B6'!D33+'6.7.B Resumen B7'!D33+'6.8.B Resumen B8'!D33+'6.9.B Resumen B9'!D33+'6.10.B Resumen B10'!D33+'6.11.B Resumen B11'!D33+'6.12.B Resumen B12'!D33+'6.13.B Resumen B13'!D33+'6.14.B Resumen B14'!D33+'6.15.B Resumen B15'!D33+'6.16.B Resumen B16'!D33+'6.17.B Resumen B17'!D33+'6.18.B Resumen B18'!D33+'6.19.B Resumen B19'!D33+'6.20.B Resumen B20'!D33</f>
        <v>0</v>
      </c>
      <c r="E19" s="86">
        <f>IF(D19=0,0,D19/$F$19)</f>
        <v>0</v>
      </c>
      <c r="F19" s="142">
        <f t="shared" si="10"/>
        <v>0</v>
      </c>
      <c r="H19" s="179" t="s">
        <v>5</v>
      </c>
      <c r="I19" s="179"/>
      <c r="J19" s="87">
        <f>'6.1.B Resumen BP'!B45+'6.2.B Resumen B2'!B45+'6.3.B Resumen B3'!B45+'6.4.B Resumen B4'!B45+'6.5.B Resumen B5'!B45+'6.6.B Resumen B6'!B45+'6.7.B Resumen B7'!B45+'6.8.B Resumen B8'!B45+'6.9.B Resumen B9'!B45+'6.10.B Resumen B10'!B45+'6.11.B Resumen B11'!B45+'6.12.B Resumen B12'!B45+'6.13.B Resumen B13'!B45+'6.14.B Resumen B14'!B45+'6.15.B Resumen B15'!B45+'6.16.B Resumen B16'!B45+'6.17.B Resumen B17'!B45+'6.18.B Resumen B18'!B45+'6.19.B Resumen B19'!B45+'6.20.B Resumen B20'!B45</f>
        <v>0</v>
      </c>
      <c r="K19" s="91">
        <f>IF(J19=0,0,J19/$N$19)</f>
        <v>0</v>
      </c>
      <c r="L19" s="87">
        <f>'6.1.B Resumen BP'!D45+'6.2.B Resumen B2'!D45+'6.3.B Resumen B3'!D45+'6.4.B Resumen B4'!D45+'6.5.B Resumen B5'!D45+'6.6.B Resumen B6'!D45+'6.7.B Resumen B7'!D45+'6.8.B Resumen B8'!D45+'6.9.B Resumen B9'!D45+'6.10.B Resumen B10'!D45+'6.11.B Resumen B11'!D45+'6.12.B Resumen B12'!D45+'6.13.B Resumen B13'!D45+'6.14.B Resumen B14'!D45+'6.15.B Resumen B15'!D45+'6.16.B Resumen B16'!D45+'6.17.B Resumen B17'!D45+'6.18.B Resumen B18'!D45+'6.19.B Resumen B19'!D45+'6.20.B Resumen B20'!D45</f>
        <v>0</v>
      </c>
      <c r="M19" s="91">
        <f>IF(L19=0,0,L19/$N$19)</f>
        <v>0</v>
      </c>
      <c r="N19" s="142">
        <f t="shared" si="9"/>
        <v>0</v>
      </c>
    </row>
    <row r="20" spans="1:14" ht="57" customHeight="1">
      <c r="A20" s="122" t="s">
        <v>149</v>
      </c>
      <c r="B20" s="85">
        <f>'6.1.B Resumen BP'!B34+'6.2.B Resumen B2'!B34+'6.3.B Resumen B3'!B34+'6.4.B Resumen B4'!B34+'6.5.B Resumen B5'!B34+'6.6.B Resumen B6'!B34+'6.7.B Resumen B7'!B34+'6.8.B Resumen B8'!B34+'6.9.B Resumen B9'!B34+'6.10.B Resumen B10'!B34+'6.11.B Resumen B11'!B34+'6.12.B Resumen B12'!B34+'6.13.B Resumen B13'!B34+'6.14.B Resumen B14'!B34+'6.15.B Resumen B15'!B34+'6.16.B Resumen B16'!B34+'6.17.B Resumen B17'!B34+'6.18.B Resumen B18'!B34+'6.19.B Resumen B19'!B34+'6.20.B Resumen B20'!B34</f>
        <v>0</v>
      </c>
      <c r="C20" s="86">
        <f>IF(B20=0,0,B20/$F$20)</f>
        <v>0</v>
      </c>
      <c r="D20" s="85">
        <f>'6.1.B Resumen BP'!D34+'6.2.B Resumen B2'!D34+'6.3.B Resumen B3'!D34+'6.4.B Resumen B4'!D34+'6.5.B Resumen B5'!D34+'6.6.B Resumen B6'!D34+'6.7.B Resumen B7'!D34+'6.8.B Resumen B8'!D34+'6.9.B Resumen B9'!D34+'6.10.B Resumen B10'!D34+'6.11.B Resumen B11'!D34+'6.12.B Resumen B12'!D34+'6.13.B Resumen B13'!D34+'6.14.B Resumen B14'!D34+'6.15.B Resumen B15'!D34+'6.16.B Resumen B16'!D34+'6.17.B Resumen B17'!D34+'6.18.B Resumen B18'!D34+'6.19.B Resumen B19'!D34+'6.20.B Resumen B20'!D34</f>
        <v>0</v>
      </c>
      <c r="E20" s="86">
        <f>IF(D20=0,0,D20/$F$20)</f>
        <v>0</v>
      </c>
      <c r="F20" s="142">
        <f t="shared" si="10"/>
        <v>0</v>
      </c>
      <c r="H20" s="179" t="str">
        <f>'1. Datos Generales'!B32</f>
        <v>Gestión y Coordinación</v>
      </c>
      <c r="I20" s="179"/>
      <c r="J20" s="87">
        <f>'6.1.B Resumen BP'!B46+'6.2.B Resumen B2'!B46+'6.3.B Resumen B3'!B46+'6.4.B Resumen B4'!B46+'6.5.B Resumen B5'!B46+'6.6.B Resumen B6'!B46+'6.7.B Resumen B7'!B46+'6.8.B Resumen B8'!B46+'6.9.B Resumen B9'!B46+'6.10.B Resumen B10'!B46+'6.11.B Resumen B11'!B46+'6.12.B Resumen B12'!B46+'6.13.B Resumen B13'!B46+'6.14.B Resumen B14'!B46+'6.15.B Resumen B15'!B46+'6.16.B Resumen B16'!B46+'6.17.B Resumen B17'!B46+'6.18.B Resumen B18'!B46+'6.19.B Resumen B19'!B46+'6.20.B Resumen B20'!B46</f>
        <v>0</v>
      </c>
      <c r="K20" s="91">
        <f>IF(J20=0,0,J20/$N$20)</f>
        <v>0</v>
      </c>
      <c r="L20" s="87">
        <f>'6.1.B Resumen BP'!D46+'6.2.B Resumen B2'!D46+'6.3.B Resumen B3'!D46+'6.4.B Resumen B4'!D46+'6.5.B Resumen B5'!D46+'6.6.B Resumen B6'!D46+'6.7.B Resumen B7'!D46+'6.8.B Resumen B8'!D46+'6.9.B Resumen B9'!D46+'6.10.B Resumen B10'!D46+'6.11.B Resumen B11'!D46+'6.12.B Resumen B12'!D46+'6.13.B Resumen B13'!D46+'6.14.B Resumen B14'!D46+'6.15.B Resumen B15'!D46+'6.16.B Resumen B16'!D46+'6.17.B Resumen B17'!D46+'6.18.B Resumen B18'!D46+'6.19.B Resumen B19'!D46+'6.20.B Resumen B20'!D46</f>
        <v>0</v>
      </c>
      <c r="M20" s="91">
        <f>IF(L20=0,0,L20/$N$20)</f>
        <v>0</v>
      </c>
      <c r="N20" s="142">
        <f t="shared" si="9"/>
        <v>0</v>
      </c>
    </row>
    <row r="21" spans="1:14" ht="57" customHeight="1">
      <c r="A21" s="122" t="s">
        <v>8</v>
      </c>
      <c r="B21" s="85">
        <f>'6.1.B Resumen BP'!B35+'6.2.B Resumen B2'!B35+'6.3.B Resumen B3'!B35+'6.4.B Resumen B4'!B35+'6.5.B Resumen B5'!B35+'6.6.B Resumen B6'!B35+'6.7.B Resumen B7'!B35+'6.8.B Resumen B8'!B35+'6.9.B Resumen B9'!B35+'6.10.B Resumen B10'!B35+'6.11.B Resumen B11'!B35+'6.12.B Resumen B12'!B35+'6.13.B Resumen B13'!B35+'6.14.B Resumen B14'!B35+'6.15.B Resumen B15'!B35+'6.16.B Resumen B16'!B35+'6.17.B Resumen B17'!B35+'6.18.B Resumen B18'!B35+'6.19.B Resumen B19'!B35+'6.20.B Resumen B20'!B35</f>
        <v>0</v>
      </c>
      <c r="C21" s="86">
        <f>IF(B21=0,0,B21/$F$21)</f>
        <v>0</v>
      </c>
      <c r="D21" s="85">
        <f>'6.1.B Resumen BP'!D35+'6.2.B Resumen B2'!D35+'6.3.B Resumen B3'!D35+'6.4.B Resumen B4'!D35+'6.5.B Resumen B5'!D35+'6.6.B Resumen B6'!D35+'6.7.B Resumen B7'!D35+'6.8.B Resumen B8'!D35+'6.9.B Resumen B9'!D35+'6.10.B Resumen B10'!D35+'6.11.B Resumen B11'!D35+'6.12.B Resumen B12'!D35+'6.13.B Resumen B13'!D35+'6.14.B Resumen B14'!D35+'6.15.B Resumen B15'!D35+'6.16.B Resumen B16'!D35+'6.17.B Resumen B17'!D35+'6.18.B Resumen B18'!D35+'6.19.B Resumen B19'!D35+'6.20.B Resumen B20'!D35</f>
        <v>0</v>
      </c>
      <c r="E21" s="86">
        <f>IF(D21=0,0,D21/$F$21)</f>
        <v>0</v>
      </c>
      <c r="F21" s="142">
        <f t="shared" si="10"/>
        <v>0</v>
      </c>
      <c r="H21" s="179" t="str">
        <f>'1. Datos Generales'!B33</f>
        <v>Comunicación</v>
      </c>
      <c r="I21" s="179"/>
      <c r="J21" s="87">
        <f>'6.1.B Resumen BP'!B47+'6.2.B Resumen B2'!B47+'6.3.B Resumen B3'!B47+'6.4.B Resumen B4'!B47+'6.5.B Resumen B5'!B47+'6.6.B Resumen B6'!B47+'6.7.B Resumen B7'!B47+'6.8.B Resumen B8'!B47+'6.9.B Resumen B9'!B47+'6.10.B Resumen B10'!B47+'6.11.B Resumen B11'!B47+'6.12.B Resumen B12'!B47+'6.13.B Resumen B13'!B47+'6.14.B Resumen B14'!B47+'6.15.B Resumen B15'!B47+'6.16.B Resumen B16'!B47+'6.17.B Resumen B17'!B47+'6.18.B Resumen B18'!B47+'6.19.B Resumen B19'!B47+'6.20.B Resumen B20'!B47</f>
        <v>0</v>
      </c>
      <c r="K21" s="91">
        <f>IF(J21=0,0,J21/$N$21)</f>
        <v>0</v>
      </c>
      <c r="L21" s="87">
        <f>'6.1.B Resumen BP'!D47+'6.2.B Resumen B2'!D47+'6.3.B Resumen B3'!D47+'6.4.B Resumen B4'!D47+'6.5.B Resumen B5'!D47+'6.6.B Resumen B6'!D47+'6.7.B Resumen B7'!D47+'6.8.B Resumen B8'!D47+'6.9.B Resumen B9'!D47+'6.10.B Resumen B10'!D47+'6.11.B Resumen B11'!D47+'6.12.B Resumen B12'!D47+'6.13.B Resumen B13'!D47+'6.14.B Resumen B14'!D47+'6.15.B Resumen B15'!D47+'6.16.B Resumen B16'!D47+'6.17.B Resumen B17'!D47+'6.18.B Resumen B18'!D47+'6.19.B Resumen B19'!D47+'6.20.B Resumen B20'!D47</f>
        <v>0</v>
      </c>
      <c r="M21" s="91">
        <f>IF(L21=0,0,L21/$N$21)</f>
        <v>0</v>
      </c>
      <c r="N21" s="142">
        <f t="shared" si="9"/>
        <v>0</v>
      </c>
    </row>
    <row r="22" spans="1:14" ht="57" customHeight="1">
      <c r="A22" s="122" t="s">
        <v>150</v>
      </c>
      <c r="B22" s="85">
        <f>'6.1.B Resumen BP'!B36+'6.2.B Resumen B2'!B36+'6.3.B Resumen B3'!B36+'6.4.B Resumen B4'!B36+'6.5.B Resumen B5'!B36+'6.6.B Resumen B6'!B36+'6.7.B Resumen B7'!B36+'6.8.B Resumen B8'!B36+'6.9.B Resumen B9'!B36+'6.10.B Resumen B10'!B36+'6.11.B Resumen B11'!B36+'6.12.B Resumen B12'!B36+'6.13.B Resumen B13'!B36+'6.14.B Resumen B14'!B36+'6.15.B Resumen B15'!B36+'6.16.B Resumen B16'!B36+'6.17.B Resumen B17'!B36+'6.18.B Resumen B18'!B36+'6.19.B Resumen B19'!B36+'6.20.B Resumen B20'!B36</f>
        <v>0</v>
      </c>
      <c r="C22" s="86">
        <f>IF(B22=0,0,B22/$F$22)</f>
        <v>0</v>
      </c>
      <c r="D22" s="85">
        <f>'6.1.B Resumen BP'!D36+'6.2.B Resumen B2'!D36+'6.3.B Resumen B3'!D36+'6.4.B Resumen B4'!D36+'6.5.B Resumen B5'!D36+'6.6.B Resumen B6'!D36+'6.7.B Resumen B7'!D36+'6.8.B Resumen B8'!D36+'6.9.B Resumen B9'!D36+'6.10.B Resumen B10'!D36+'6.11.B Resumen B11'!D36+'6.12.B Resumen B12'!D36+'6.13.B Resumen B13'!D36+'6.14.B Resumen B14'!D36+'6.15.B Resumen B15'!D36+'6.16.B Resumen B16'!D36+'6.17.B Resumen B17'!D36+'6.18.B Resumen B18'!D36+'6.19.B Resumen B19'!D36+'6.20.B Resumen B20'!D36</f>
        <v>0</v>
      </c>
      <c r="E22" s="86">
        <f>IF(D22=0,0,D22/$F$22)</f>
        <v>0</v>
      </c>
      <c r="F22" s="142">
        <f t="shared" si="10"/>
        <v>0</v>
      </c>
      <c r="H22" s="176" t="s">
        <v>1</v>
      </c>
      <c r="I22" s="177"/>
      <c r="J22" s="80">
        <f>SUM(J16:J21)</f>
        <v>0</v>
      </c>
      <c r="K22" s="89">
        <f>IF(J22=0,0,J22/$N$22)</f>
        <v>0</v>
      </c>
      <c r="L22" s="80">
        <f>SUM(L16:L21)</f>
        <v>0</v>
      </c>
      <c r="M22" s="89">
        <f>IF(L22=0,0,L22/$N$22)</f>
        <v>0</v>
      </c>
      <c r="N22" s="90">
        <f>SUM(N16:N21)</f>
        <v>0</v>
      </c>
    </row>
    <row r="23" spans="1:14" ht="57" customHeight="1">
      <c r="A23" s="79" t="s">
        <v>1</v>
      </c>
      <c r="B23" s="80">
        <f>SUM(B16:B22)</f>
        <v>0</v>
      </c>
      <c r="C23" s="89">
        <f>IF(B23=0,0,B23/$F$23)</f>
        <v>0</v>
      </c>
      <c r="D23" s="80">
        <f>SUM(D16:D22)</f>
        <v>0</v>
      </c>
      <c r="E23" s="89">
        <f>IF(D23=0,0,D23/$F$23)</f>
        <v>0</v>
      </c>
      <c r="F23" s="90">
        <f>SUM(F16:F22)</f>
        <v>0</v>
      </c>
    </row>
    <row r="24" spans="1:14" ht="48.75" customHeight="1">
      <c r="A24" s="2"/>
      <c r="B24" s="2"/>
      <c r="C24" s="2"/>
      <c r="D24" s="2"/>
      <c r="E24" s="2"/>
      <c r="F24" s="2"/>
    </row>
    <row r="25" spans="1:14" ht="70.5" customHeight="1"/>
    <row r="26" spans="1:14" ht="41.25" customHeight="1"/>
    <row r="27" spans="1:14" ht="42" customHeight="1"/>
    <row r="28" spans="1:14" ht="42" customHeight="1"/>
    <row r="29" spans="1:14" ht="42" customHeight="1"/>
    <row r="30" spans="1:14" ht="42" customHeight="1"/>
    <row r="31" spans="1:14" ht="42" customHeight="1"/>
    <row r="32" spans="1:14" ht="42" customHeight="1"/>
    <row r="33" spans="6:15" ht="42" customHeight="1"/>
    <row r="34" spans="6:15">
      <c r="F34" s="10"/>
    </row>
    <row r="35" spans="6:15">
      <c r="O35" s="10"/>
    </row>
    <row r="36" spans="6:15">
      <c r="O36" s="10"/>
    </row>
    <row r="37" spans="6:15">
      <c r="O37" s="10"/>
    </row>
    <row r="38" spans="6:15">
      <c r="O38" s="10"/>
    </row>
    <row r="39" spans="6:15">
      <c r="O39" s="10"/>
    </row>
    <row r="40" spans="6:15">
      <c r="O40" s="10"/>
    </row>
    <row r="41" spans="6:15">
      <c r="O41" s="10"/>
    </row>
    <row r="42" spans="6:15">
      <c r="O42" s="10"/>
    </row>
    <row r="43" spans="6:15">
      <c r="O43" s="10"/>
    </row>
    <row r="44" spans="6:15">
      <c r="O44" s="10"/>
    </row>
    <row r="45" spans="6:15">
      <c r="O45" s="10"/>
    </row>
    <row r="46" spans="6:15">
      <c r="O46" s="10"/>
    </row>
    <row r="47" spans="6:15">
      <c r="O47" s="10"/>
    </row>
    <row r="48" spans="6:15">
      <c r="O48" s="10"/>
    </row>
    <row r="49" spans="15:15">
      <c r="O49" s="10"/>
    </row>
    <row r="50" spans="15:15">
      <c r="O50" s="10"/>
    </row>
    <row r="51" spans="15:15">
      <c r="O51" s="10"/>
    </row>
    <row r="52" spans="15:15">
      <c r="O52" s="10"/>
    </row>
    <row r="53" spans="15:15">
      <c r="O53" s="10"/>
    </row>
    <row r="54" spans="15:15">
      <c r="O54" s="10"/>
    </row>
    <row r="55" spans="15:15">
      <c r="O55" s="10"/>
    </row>
    <row r="56" spans="15:15">
      <c r="O56" s="10"/>
    </row>
    <row r="57" spans="15:15">
      <c r="O57" s="10"/>
    </row>
    <row r="58" spans="15:15">
      <c r="O58" s="10"/>
    </row>
    <row r="59" spans="15:15">
      <c r="O59" s="10"/>
    </row>
    <row r="60" spans="15:15">
      <c r="O60" s="10"/>
    </row>
    <row r="61" spans="15:15">
      <c r="O61" s="10"/>
    </row>
    <row r="62" spans="15:15">
      <c r="O62" s="10"/>
    </row>
    <row r="63" spans="15:15">
      <c r="O63" s="10"/>
    </row>
    <row r="64" spans="15:15">
      <c r="O64" s="10"/>
    </row>
    <row r="65" spans="15:15">
      <c r="O65" s="10"/>
    </row>
    <row r="66" spans="15:15">
      <c r="O66" s="10"/>
    </row>
    <row r="67" spans="15:15">
      <c r="O67" s="10"/>
    </row>
    <row r="68" spans="15:15">
      <c r="O68" s="10"/>
    </row>
    <row r="69" spans="15:15">
      <c r="O69" s="10"/>
    </row>
    <row r="70" spans="15:15">
      <c r="O70" s="10"/>
    </row>
    <row r="71" spans="15:15">
      <c r="O71" s="10"/>
    </row>
    <row r="72" spans="15:15">
      <c r="O72" s="10"/>
    </row>
    <row r="73" spans="15:15">
      <c r="O73" s="10"/>
    </row>
    <row r="74" spans="15:15">
      <c r="O74" s="10"/>
    </row>
    <row r="75" spans="15:15">
      <c r="O75" s="10"/>
    </row>
    <row r="76" spans="15:15">
      <c r="O76" s="10"/>
    </row>
    <row r="77" spans="15:15">
      <c r="O77" s="10"/>
    </row>
    <row r="78" spans="15:15">
      <c r="O78" s="10"/>
    </row>
    <row r="79" spans="15:15">
      <c r="O79" s="10"/>
    </row>
    <row r="80" spans="15:15">
      <c r="O80" s="10"/>
    </row>
    <row r="81" spans="15:15">
      <c r="O81" s="10"/>
    </row>
    <row r="82" spans="15:15">
      <c r="O82" s="10"/>
    </row>
    <row r="83" spans="15:15">
      <c r="O83" s="10"/>
    </row>
    <row r="84" spans="15:15">
      <c r="O84" s="10"/>
    </row>
    <row r="85" spans="15:15">
      <c r="O85" s="10"/>
    </row>
    <row r="86" spans="15:15">
      <c r="O86" s="10"/>
    </row>
    <row r="87" spans="15:15">
      <c r="O87" s="10"/>
    </row>
    <row r="88" spans="15:15">
      <c r="O88" s="10"/>
    </row>
    <row r="89" spans="15:15">
      <c r="O89" s="10"/>
    </row>
    <row r="90" spans="15:15">
      <c r="O90" s="10"/>
    </row>
    <row r="91" spans="15:15">
      <c r="O91" s="10"/>
    </row>
    <row r="92" spans="15:15">
      <c r="O92" s="10"/>
    </row>
    <row r="93" spans="15:15">
      <c r="O93" s="10"/>
    </row>
    <row r="94" spans="15:15">
      <c r="O94" s="10"/>
    </row>
    <row r="95" spans="15:15">
      <c r="O95" s="10"/>
    </row>
    <row r="96" spans="15:15">
      <c r="O96" s="10"/>
    </row>
    <row r="97" spans="15:15">
      <c r="O97" s="10"/>
    </row>
    <row r="98" spans="15:15">
      <c r="O98" s="10"/>
    </row>
    <row r="99" spans="15:15">
      <c r="O99" s="10"/>
    </row>
    <row r="100" spans="15:15">
      <c r="O100" s="10"/>
    </row>
    <row r="101" spans="15:15">
      <c r="O101" s="10"/>
    </row>
    <row r="102" spans="15:15">
      <c r="O102" s="10"/>
    </row>
    <row r="103" spans="15:15">
      <c r="O103" s="10"/>
    </row>
    <row r="104" spans="15:15">
      <c r="O104" s="10"/>
    </row>
    <row r="105" spans="15:15">
      <c r="O105" s="10"/>
    </row>
    <row r="106" spans="15:15">
      <c r="O106" s="10"/>
    </row>
    <row r="107" spans="15:15">
      <c r="O107" s="10"/>
    </row>
    <row r="108" spans="15:15">
      <c r="O108" s="10"/>
    </row>
    <row r="109" spans="15:15">
      <c r="O109" s="10"/>
    </row>
    <row r="110" spans="15:15">
      <c r="O110" s="10"/>
    </row>
    <row r="111" spans="15:15">
      <c r="O111" s="10"/>
    </row>
    <row r="112" spans="15:15">
      <c r="O112" s="10"/>
    </row>
    <row r="113" spans="15:15">
      <c r="O113" s="10"/>
    </row>
    <row r="114" spans="15:15">
      <c r="O114" s="10"/>
    </row>
    <row r="115" spans="15:15">
      <c r="O115" s="10"/>
    </row>
    <row r="116" spans="15:15">
      <c r="O116" s="10"/>
    </row>
    <row r="117" spans="15:15">
      <c r="O117" s="10"/>
    </row>
    <row r="118" spans="15:15">
      <c r="O118" s="10"/>
    </row>
    <row r="119" spans="15:15">
      <c r="O119" s="10"/>
    </row>
    <row r="120" spans="15:15">
      <c r="O120" s="10"/>
    </row>
    <row r="121" spans="15:15">
      <c r="O121" s="10"/>
    </row>
    <row r="122" spans="15:15">
      <c r="O122" s="10"/>
    </row>
    <row r="123" spans="15:15">
      <c r="O123" s="10"/>
    </row>
    <row r="124" spans="15:15">
      <c r="O124" s="10"/>
    </row>
    <row r="125" spans="15:15">
      <c r="O125" s="10"/>
    </row>
    <row r="126" spans="15:15">
      <c r="O126" s="10"/>
    </row>
    <row r="127" spans="15:15">
      <c r="O127" s="10"/>
    </row>
    <row r="128" spans="15:15">
      <c r="O128" s="10"/>
    </row>
    <row r="129" spans="15:15">
      <c r="O129" s="10"/>
    </row>
    <row r="130" spans="15:15">
      <c r="O130" s="10"/>
    </row>
    <row r="131" spans="15:15">
      <c r="O131" s="10"/>
    </row>
    <row r="132" spans="15:15">
      <c r="O132" s="10"/>
    </row>
    <row r="133" spans="15:15">
      <c r="O133" s="10"/>
    </row>
    <row r="134" spans="15:15">
      <c r="O134" s="10"/>
    </row>
    <row r="135" spans="15:15">
      <c r="O135" s="10"/>
    </row>
    <row r="136" spans="15:15">
      <c r="O136" s="10"/>
    </row>
    <row r="137" spans="15:15">
      <c r="O137" s="10"/>
    </row>
    <row r="138" spans="15:15">
      <c r="O138" s="10"/>
    </row>
    <row r="139" spans="15:15">
      <c r="O139" s="10"/>
    </row>
    <row r="140" spans="15:15">
      <c r="O140" s="10"/>
    </row>
    <row r="141" spans="15:15">
      <c r="O141" s="10"/>
    </row>
    <row r="142" spans="15:15">
      <c r="O142" s="10"/>
    </row>
    <row r="143" spans="15:15">
      <c r="O143" s="10"/>
    </row>
    <row r="144" spans="15:15">
      <c r="O144" s="11"/>
    </row>
    <row r="145" spans="15:15">
      <c r="O145" s="11"/>
    </row>
    <row r="146" spans="15:15">
      <c r="O146" s="11"/>
    </row>
    <row r="147" spans="15:15">
      <c r="O147" s="11"/>
    </row>
    <row r="148" spans="15:15">
      <c r="O148" s="11"/>
    </row>
    <row r="149" spans="15:15">
      <c r="O149" s="11"/>
    </row>
    <row r="150" spans="15:15">
      <c r="O150" s="11"/>
    </row>
    <row r="151" spans="15:15">
      <c r="O151" s="11"/>
    </row>
    <row r="152" spans="15:15">
      <c r="O152" s="11"/>
    </row>
    <row r="153" spans="15:15">
      <c r="O153" s="11"/>
    </row>
    <row r="154" spans="15:15">
      <c r="O154" s="11"/>
    </row>
    <row r="155" spans="15:15">
      <c r="O155" s="11"/>
    </row>
    <row r="156" spans="15:15">
      <c r="O156" s="11"/>
    </row>
    <row r="157" spans="15:15">
      <c r="O157" s="11"/>
    </row>
    <row r="158" spans="15:15">
      <c r="O158" s="11"/>
    </row>
    <row r="159" spans="15:15">
      <c r="O159" s="11"/>
    </row>
    <row r="160" spans="15:15">
      <c r="O160" s="11"/>
    </row>
    <row r="161" spans="15:15">
      <c r="O161" s="11"/>
    </row>
    <row r="162" spans="15:15">
      <c r="O162" s="11"/>
    </row>
    <row r="163" spans="15:15">
      <c r="O163" s="11"/>
    </row>
    <row r="164" spans="15:15">
      <c r="O164" s="11"/>
    </row>
    <row r="165" spans="15:15">
      <c r="O165" s="11"/>
    </row>
    <row r="166" spans="15:15">
      <c r="O166" s="11"/>
    </row>
    <row r="167" spans="15:15">
      <c r="O167" s="11"/>
    </row>
    <row r="168" spans="15:15">
      <c r="O168" s="11"/>
    </row>
    <row r="169" spans="15:15">
      <c r="O169" s="11"/>
    </row>
    <row r="170" spans="15:15">
      <c r="O170" s="11"/>
    </row>
    <row r="171" spans="15:15">
      <c r="O171" s="11"/>
    </row>
    <row r="172" spans="15:15">
      <c r="O172" s="11"/>
    </row>
    <row r="173" spans="15:15">
      <c r="O173" s="11"/>
    </row>
    <row r="174" spans="15:15">
      <c r="O174" s="11"/>
    </row>
    <row r="175" spans="15:15">
      <c r="O175" s="11"/>
    </row>
    <row r="176" spans="15:15">
      <c r="O176" s="11"/>
    </row>
    <row r="177" spans="15:15">
      <c r="O177" s="11"/>
    </row>
    <row r="178" spans="15:15">
      <c r="O178" s="11"/>
    </row>
    <row r="179" spans="15:15">
      <c r="O179" s="11"/>
    </row>
    <row r="180" spans="15:15">
      <c r="O180" s="11"/>
    </row>
    <row r="181" spans="15:15">
      <c r="O181" s="11"/>
    </row>
    <row r="182" spans="15:15">
      <c r="O182" s="11"/>
    </row>
    <row r="183" spans="15:15">
      <c r="O183" s="11"/>
    </row>
    <row r="184" spans="15:15">
      <c r="O184" s="11"/>
    </row>
    <row r="185" spans="15:15">
      <c r="O185" s="11"/>
    </row>
    <row r="186" spans="15:15">
      <c r="O186" s="11"/>
    </row>
  </sheetData>
  <sheetProtection password="EDE0" sheet="1" objects="1" scenarios="1" formatColumns="0" selectLockedCells="1"/>
  <mergeCells count="9">
    <mergeCell ref="A1:O1"/>
    <mergeCell ref="H22:I22"/>
    <mergeCell ref="H15:I15"/>
    <mergeCell ref="H16:I16"/>
    <mergeCell ref="H17:I17"/>
    <mergeCell ref="H18:I18"/>
    <mergeCell ref="H19:I19"/>
    <mergeCell ref="H20:I20"/>
    <mergeCell ref="H21:I21"/>
  </mergeCells>
  <phoneticPr fontId="2" type="noConversion"/>
  <conditionalFormatting sqref="O9">
    <cfRule type="cellIs" dxfId="521" priority="1" stopIfTrue="1" operator="greaterThan">
      <formula>0.07</formula>
    </cfRule>
  </conditionalFormatting>
  <conditionalFormatting sqref="K12">
    <cfRule type="cellIs" dxfId="520" priority="2" stopIfTrue="1" operator="greaterThan">
      <formula>0.06</formula>
    </cfRule>
  </conditionalFormatting>
  <conditionalFormatting sqref="F16">
    <cfRule type="cellIs" dxfId="519" priority="3" stopIfTrue="1" operator="notEqual">
      <formula>$N$5</formula>
    </cfRule>
  </conditionalFormatting>
  <conditionalFormatting sqref="F17">
    <cfRule type="cellIs" dxfId="518" priority="4" stopIfTrue="1" operator="notEqual">
      <formula>$N$6</formula>
    </cfRule>
  </conditionalFormatting>
  <conditionalFormatting sqref="F18">
    <cfRule type="cellIs" dxfId="517" priority="5" stopIfTrue="1" operator="notEqual">
      <formula>$N$7</formula>
    </cfRule>
  </conditionalFormatting>
  <conditionalFormatting sqref="F19">
    <cfRule type="cellIs" dxfId="516" priority="6" stopIfTrue="1" operator="notEqual">
      <formula>$N$8</formula>
    </cfRule>
  </conditionalFormatting>
  <conditionalFormatting sqref="F22">
    <cfRule type="cellIs" dxfId="515" priority="7" stopIfTrue="1" operator="notEqual">
      <formula>$N$11</formula>
    </cfRule>
  </conditionalFormatting>
  <conditionalFormatting sqref="N16">
    <cfRule type="cellIs" dxfId="514" priority="8" stopIfTrue="1" operator="notEqual">
      <formula>$B$12</formula>
    </cfRule>
  </conditionalFormatting>
  <conditionalFormatting sqref="N17">
    <cfRule type="cellIs" dxfId="513" priority="9" stopIfTrue="1" operator="notEqual">
      <formula>$D$12</formula>
    </cfRule>
  </conditionalFormatting>
  <conditionalFormatting sqref="N18">
    <cfRule type="cellIs" dxfId="512" priority="10" stopIfTrue="1" operator="notEqual">
      <formula>$F$12</formula>
    </cfRule>
  </conditionalFormatting>
  <conditionalFormatting sqref="N19">
    <cfRule type="cellIs" dxfId="511" priority="11" stopIfTrue="1" operator="notEqual">
      <formula>$H$12</formula>
    </cfRule>
  </conditionalFormatting>
  <conditionalFormatting sqref="F20">
    <cfRule type="cellIs" dxfId="510" priority="12" stopIfTrue="1" operator="notEqual">
      <formula>$N$9</formula>
    </cfRule>
  </conditionalFormatting>
  <conditionalFormatting sqref="N20">
    <cfRule type="cellIs" dxfId="509" priority="13" stopIfTrue="1" operator="notEqual">
      <formula>$J$12</formula>
    </cfRule>
  </conditionalFormatting>
  <conditionalFormatting sqref="N21">
    <cfRule type="cellIs" dxfId="508" priority="14" stopIfTrue="1" operator="notEqual">
      <formula>$L$12</formula>
    </cfRule>
  </conditionalFormatting>
  <conditionalFormatting sqref="F23 N22">
    <cfRule type="cellIs" dxfId="507" priority="15" stopIfTrue="1" operator="notEqual">
      <formula>$N$12</formula>
    </cfRule>
  </conditionalFormatting>
  <printOptions horizontalCentered="1"/>
  <pageMargins left="0.47244094488188981" right="0.35433070866141736" top="1.22" bottom="0.38" header="0.34" footer="0"/>
  <pageSetup paperSize="9" scale="35" orientation="landscape" r:id="rId1"/>
  <headerFooter alignWithMargins="0">
    <oddHeader>&amp;L&amp;G&amp;R
&amp;G</oddHeader>
    <oddFooter>&amp;C&amp;"Tahoma,Normal"&amp;14&amp;P de &amp;N&amp;R&amp;"Tahoma,Normal"&amp;14&amp;A</oddFooter>
  </headerFooter>
  <ignoredErrors>
    <ignoredError sqref="J12 D12 F12 H12 L12" formula="1"/>
  </ignoredErrors>
  <legacyDrawingHF r:id="rId2"/>
</worksheet>
</file>

<file path=xl/worksheets/sheet20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139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121</v>
      </c>
      <c r="B3" s="203">
        <f>'1. Datos Generales'!$B$14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121</v>
      </c>
      <c r="B86" s="203">
        <f>'1. Datos Generales'!$B$14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121</v>
      </c>
      <c r="B169" s="203">
        <f>'1. Datos Generales'!$B$14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121</v>
      </c>
      <c r="B252" s="203">
        <f>'1. Datos Generales'!$B$14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121</v>
      </c>
      <c r="B335" s="203">
        <f>'1. Datos Generales'!$B$14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121</v>
      </c>
      <c r="B418" s="203">
        <f>'1. Datos Generales'!$B$14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15" priority="8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414" priority="9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13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12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11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10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09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08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07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17.710937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32.28515625" style="2" bestFit="1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140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121</v>
      </c>
      <c r="B3" s="71">
        <f>'1. Datos Generales'!$B$14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'6.8.A Ppto Detallado B8'!E15</f>
        <v>0</v>
      </c>
      <c r="C5" s="132">
        <f t="shared" ref="C5:C11" si="0">IF(B5=0,0,B5/$B$12)</f>
        <v>0</v>
      </c>
      <c r="D5" s="76">
        <f>'6.8.A Ppto Detallado B8'!E98</f>
        <v>0</v>
      </c>
      <c r="E5" s="132">
        <f t="shared" ref="E5:E11" si="1">IF(D5=0,0,D5/$D$12)</f>
        <v>0</v>
      </c>
      <c r="F5" s="76">
        <f>'6.8.A Ppto Detallado B8'!E181</f>
        <v>0</v>
      </c>
      <c r="G5" s="132">
        <f t="shared" ref="G5:G11" si="2">IF(F5=0,0,F5/$F$12)</f>
        <v>0</v>
      </c>
      <c r="H5" s="76">
        <f>'6.8.A Ppto Detallado B8'!E264</f>
        <v>0</v>
      </c>
      <c r="I5" s="132">
        <f t="shared" ref="I5:I11" si="3">IF(H5=0,0,H5/$H$12)</f>
        <v>0</v>
      </c>
      <c r="J5" s="76">
        <f>'6.8.A Ppto Detallado B8'!E347</f>
        <v>0</v>
      </c>
      <c r="K5" s="132">
        <f t="shared" ref="K5:K11" si="4">IF(J5=0,0,J5/$J$12)</f>
        <v>0</v>
      </c>
      <c r="L5" s="76">
        <f>'6.8.A Ppto Detallado B8'!E430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'6.8.A Ppto Detallado B8'!E26</f>
        <v>0</v>
      </c>
      <c r="C6" s="132">
        <f t="shared" si="0"/>
        <v>0</v>
      </c>
      <c r="D6" s="76">
        <f>'6.8.A Ppto Detallado B8'!E109</f>
        <v>0</v>
      </c>
      <c r="E6" s="132">
        <f t="shared" si="1"/>
        <v>0</v>
      </c>
      <c r="F6" s="76">
        <f>'6.8.A Ppto Detallado B8'!E192</f>
        <v>0</v>
      </c>
      <c r="G6" s="132">
        <f t="shared" si="2"/>
        <v>0</v>
      </c>
      <c r="H6" s="76">
        <f>'6.8.A Ppto Detallado B8'!E275</f>
        <v>0</v>
      </c>
      <c r="I6" s="132">
        <f t="shared" si="3"/>
        <v>0</v>
      </c>
      <c r="J6" s="76">
        <f>'6.8.A Ppto Detallado B8'!E358</f>
        <v>0</v>
      </c>
      <c r="K6" s="132">
        <f t="shared" si="4"/>
        <v>0</v>
      </c>
      <c r="L6" s="76">
        <f>'6.8.A Ppto Detallado B8'!E441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'6.8.A Ppto Detallado B8'!E37</f>
        <v>0</v>
      </c>
      <c r="C7" s="132">
        <f t="shared" si="0"/>
        <v>0</v>
      </c>
      <c r="D7" s="76">
        <f>'6.8.A Ppto Detallado B8'!E120</f>
        <v>0</v>
      </c>
      <c r="E7" s="132">
        <f t="shared" si="1"/>
        <v>0</v>
      </c>
      <c r="F7" s="76">
        <f>'6.8.A Ppto Detallado B8'!E203</f>
        <v>0</v>
      </c>
      <c r="G7" s="132">
        <f t="shared" si="2"/>
        <v>0</v>
      </c>
      <c r="H7" s="76">
        <f>'6.8.A Ppto Detallado B8'!E286</f>
        <v>0</v>
      </c>
      <c r="I7" s="132">
        <f t="shared" si="3"/>
        <v>0</v>
      </c>
      <c r="J7" s="76">
        <f>'6.8.A Ppto Detallado B8'!E369</f>
        <v>0</v>
      </c>
      <c r="K7" s="132">
        <f t="shared" si="4"/>
        <v>0</v>
      </c>
      <c r="L7" s="76">
        <f>'6.8.A Ppto Detallado B8'!E452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'6.8.A Ppto Detallado B8'!E48</f>
        <v>0</v>
      </c>
      <c r="C8" s="132">
        <f t="shared" si="0"/>
        <v>0</v>
      </c>
      <c r="D8" s="76">
        <f>'6.8.A Ppto Detallado B8'!E131</f>
        <v>0</v>
      </c>
      <c r="E8" s="132">
        <f t="shared" si="1"/>
        <v>0</v>
      </c>
      <c r="F8" s="76">
        <f>'6.8.A Ppto Detallado B8'!E214</f>
        <v>0</v>
      </c>
      <c r="G8" s="132">
        <f t="shared" si="2"/>
        <v>0</v>
      </c>
      <c r="H8" s="76">
        <f>'6.8.A Ppto Detallado B8'!E297</f>
        <v>0</v>
      </c>
      <c r="I8" s="132">
        <f t="shared" si="3"/>
        <v>0</v>
      </c>
      <c r="J8" s="76">
        <f>'6.8.A Ppto Detallado B8'!E380</f>
        <v>0</v>
      </c>
      <c r="K8" s="132">
        <f t="shared" si="4"/>
        <v>0</v>
      </c>
      <c r="L8" s="76">
        <f>'6.8.A Ppto Detallado B8'!E463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'6.8.A Ppto Detallado B8'!E59</f>
        <v>0</v>
      </c>
      <c r="C9" s="132">
        <f t="shared" si="0"/>
        <v>0</v>
      </c>
      <c r="D9" s="76">
        <f>'6.8.A Ppto Detallado B8'!E142</f>
        <v>0</v>
      </c>
      <c r="E9" s="132">
        <f t="shared" si="1"/>
        <v>0</v>
      </c>
      <c r="F9" s="76">
        <f>'6.8.A Ppto Detallado B8'!E225</f>
        <v>0</v>
      </c>
      <c r="G9" s="132">
        <f t="shared" si="2"/>
        <v>0</v>
      </c>
      <c r="H9" s="76">
        <f>'6.8.A Ppto Detallado B8'!E308</f>
        <v>0</v>
      </c>
      <c r="I9" s="132">
        <f t="shared" si="3"/>
        <v>0</v>
      </c>
      <c r="J9" s="76">
        <f>'6.8.A Ppto Detallado B8'!E391</f>
        <v>0</v>
      </c>
      <c r="K9" s="132">
        <f t="shared" si="4"/>
        <v>0</v>
      </c>
      <c r="L9" s="76">
        <f>'6.8.A Ppto Detallado B8'!E474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'6.8.A Ppto Detallado B8'!E70</f>
        <v>0</v>
      </c>
      <c r="C10" s="132">
        <f t="shared" si="0"/>
        <v>0</v>
      </c>
      <c r="D10" s="76">
        <f>'6.8.A Ppto Detallado B8'!E153</f>
        <v>0</v>
      </c>
      <c r="E10" s="132">
        <f t="shared" si="1"/>
        <v>0</v>
      </c>
      <c r="F10" s="76">
        <f>'6.8.A Ppto Detallado B8'!E236</f>
        <v>0</v>
      </c>
      <c r="G10" s="132">
        <f t="shared" si="2"/>
        <v>0</v>
      </c>
      <c r="H10" s="76">
        <f>'6.8.A Ppto Detallado B8'!E319</f>
        <v>0</v>
      </c>
      <c r="I10" s="132">
        <f t="shared" si="3"/>
        <v>0</v>
      </c>
      <c r="J10" s="76">
        <f>'6.8.A Ppto Detallado B8'!E402</f>
        <v>0</v>
      </c>
      <c r="K10" s="132">
        <f t="shared" si="4"/>
        <v>0</v>
      </c>
      <c r="L10" s="76">
        <f>'6.8.A Ppto Detallado B8'!E485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'6.8.A Ppto Detallado B8'!E81</f>
        <v>0</v>
      </c>
      <c r="C11" s="132">
        <f t="shared" si="0"/>
        <v>0</v>
      </c>
      <c r="D11" s="76">
        <f>'6.8.A Ppto Detallado B8'!E164</f>
        <v>0</v>
      </c>
      <c r="E11" s="132">
        <f t="shared" si="1"/>
        <v>0</v>
      </c>
      <c r="F11" s="76">
        <f>'6.8.A Ppto Detallado B8'!E247</f>
        <v>0</v>
      </c>
      <c r="G11" s="132">
        <f t="shared" si="2"/>
        <v>0</v>
      </c>
      <c r="H11" s="76">
        <f>'6.8.A Ppto Detallado B8'!E330</f>
        <v>0</v>
      </c>
      <c r="I11" s="132">
        <f t="shared" si="3"/>
        <v>0</v>
      </c>
      <c r="J11" s="76">
        <f>'6.8.A Ppto Detallado B8'!E413</f>
        <v>0</v>
      </c>
      <c r="K11" s="132">
        <f t="shared" si="4"/>
        <v>0</v>
      </c>
      <c r="L11" s="76">
        <f>'6.8.A Ppto Detallado B8'!E496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121</v>
      </c>
      <c r="B15" s="71">
        <f>'1. Datos Generales'!$B$14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'6.8.A Ppto Detallado B8'!F15+'6.8.A Ppto Detallado B8'!F98+'6.8.A Ppto Detallado B8'!F181+'6.8.A Ppto Detallado B8'!F264+'6.8.A Ppto Detallado B8'!F347+'6.8.A Ppto Detallado B8'!F430</f>
        <v>0</v>
      </c>
      <c r="C17" s="132">
        <f>IF(B17=0,0,B17/B$24)</f>
        <v>0</v>
      </c>
      <c r="D17" s="76">
        <f>'6.8.A Ppto Detallado B8'!G15+'6.8.A Ppto Detallado B8'!G98+'6.8.A Ppto Detallado B8'!G181+'6.8.A Ppto Detallado B8'!G264+'6.8.A Ppto Detallado B8'!G347+'6.8.A Ppto Detallado B8'!G430</f>
        <v>0</v>
      </c>
      <c r="E17" s="132">
        <f>IF(D17=0,0,D17/D$24)</f>
        <v>0</v>
      </c>
      <c r="F17" s="76">
        <f>'6.8.A Ppto Detallado B8'!H15+'6.8.A Ppto Detallado B8'!H98+'6.8.A Ppto Detallado B8'!H181+'6.8.A Ppto Detallado B8'!H264+'6.8.A Ppto Detallado B8'!H347+'6.8.A Ppto Detallado B8'!H430</f>
        <v>0</v>
      </c>
      <c r="G17" s="132">
        <f>IF(F17=0,0,F17/F$24)</f>
        <v>0</v>
      </c>
      <c r="H17" s="76">
        <f>'6.8.A Ppto Detallado B8'!I15+'6.8.A Ppto Detallado B8'!I98+'6.8.A Ppto Detallado B8'!I181+'6.8.A Ppto Detallado B8'!I264+'6.8.A Ppto Detallado B8'!I347+'6.8.A Ppto Detallado B8'!I430</f>
        <v>0</v>
      </c>
      <c r="I17" s="132">
        <f>IF(H17=0,0,H17/H$24)</f>
        <v>0</v>
      </c>
      <c r="J17" s="76">
        <f>'6.8.A Ppto Detallado B8'!J15+'6.8.A Ppto Detallado B8'!J98+'6.8.A Ppto Detallado B8'!J181+'6.8.A Ppto Detallado B8'!J264+'6.8.A Ppto Detallado B8'!J347+'6.8.A Ppto Detallado B8'!J430</f>
        <v>0</v>
      </c>
      <c r="K17" s="132">
        <f>IF(J17=0,0,J17/J$24)</f>
        <v>0</v>
      </c>
      <c r="L17" s="76">
        <f>'6.8.A Ppto Detallado B8'!K15+'6.8.A Ppto Detallado B8'!K98+'6.8.A Ppto Detallado B8'!K181+'6.8.A Ppto Detallado B8'!K264+'6.8.A Ppto Detallado B8'!K347+'6.8.A Ppto Detallado B8'!K430</f>
        <v>0</v>
      </c>
      <c r="M17" s="132">
        <f>IF(L17=0,0,L17/L$24)</f>
        <v>0</v>
      </c>
      <c r="N17" s="76">
        <f>'6.8.A Ppto Detallado B8'!L15+'6.8.A Ppto Detallado B8'!L98+'6.8.A Ppto Detallado B8'!L181+'6.8.A Ppto Detallado B8'!L264+'6.8.A Ppto Detallado B8'!L347+'6.8.A Ppto Detallado B8'!L430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'6.8.A Ppto Detallado B8'!F26+'6.8.A Ppto Detallado B8'!F109+'6.8.A Ppto Detallado B8'!F192+'6.8.A Ppto Detallado B8'!F275+'6.8.A Ppto Detallado B8'!F358+'6.8.A Ppto Detallado B8'!F441</f>
        <v>0</v>
      </c>
      <c r="C18" s="132">
        <f t="shared" ref="C18:E23" si="9">IF(B18=0,0,B18/B$24)</f>
        <v>0</v>
      </c>
      <c r="D18" s="76">
        <f>'6.8.A Ppto Detallado B8'!G26+'6.8.A Ppto Detallado B8'!G109+'6.8.A Ppto Detallado B8'!G192+'6.8.A Ppto Detallado B8'!G275+'6.8.A Ppto Detallado B8'!G358+'6.8.A Ppto Detallado B8'!G441</f>
        <v>0</v>
      </c>
      <c r="E18" s="132">
        <f t="shared" si="9"/>
        <v>0</v>
      </c>
      <c r="F18" s="76">
        <f>'6.8.A Ppto Detallado B8'!H26+'6.8.A Ppto Detallado B8'!H109+'6.8.A Ppto Detallado B8'!H192+'6.8.A Ppto Detallado B8'!H275+'6.8.A Ppto Detallado B8'!H358+'6.8.A Ppto Detallado B8'!H441</f>
        <v>0</v>
      </c>
      <c r="G18" s="132">
        <f t="shared" ref="G18" si="10">IF(F18=0,0,F18/F$24)</f>
        <v>0</v>
      </c>
      <c r="H18" s="76">
        <f>'6.8.A Ppto Detallado B8'!I26+'6.8.A Ppto Detallado B8'!I109+'6.8.A Ppto Detallado B8'!I192+'6.8.A Ppto Detallado B8'!I275+'6.8.A Ppto Detallado B8'!I358+'6.8.A Ppto Detallado B8'!I441</f>
        <v>0</v>
      </c>
      <c r="I18" s="132">
        <f t="shared" ref="I18" si="11">IF(H18=0,0,H18/H$24)</f>
        <v>0</v>
      </c>
      <c r="J18" s="76">
        <f>'6.8.A Ppto Detallado B8'!J26+'6.8.A Ppto Detallado B8'!J109+'6.8.A Ppto Detallado B8'!J192+'6.8.A Ppto Detallado B8'!J275+'6.8.A Ppto Detallado B8'!J358+'6.8.A Ppto Detallado B8'!J441</f>
        <v>0</v>
      </c>
      <c r="K18" s="132">
        <f t="shared" ref="K18" si="12">IF(J18=0,0,J18/J$24)</f>
        <v>0</v>
      </c>
      <c r="L18" s="76">
        <f>'6.8.A Ppto Detallado B8'!K26+'6.8.A Ppto Detallado B8'!K109+'6.8.A Ppto Detallado B8'!K192+'6.8.A Ppto Detallado B8'!K275+'6.8.A Ppto Detallado B8'!K358+'6.8.A Ppto Detallado B8'!K441</f>
        <v>0</v>
      </c>
      <c r="M18" s="132">
        <f t="shared" ref="M18" si="13">IF(L18=0,0,L18/L$24)</f>
        <v>0</v>
      </c>
      <c r="N18" s="76">
        <f>'6.8.A Ppto Detallado B8'!L26+'6.8.A Ppto Detallado B8'!L109+'6.8.A Ppto Detallado B8'!L192+'6.8.A Ppto Detallado B8'!L275+'6.8.A Ppto Detallado B8'!L358+'6.8.A Ppto Detallado B8'!L441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'6.8.A Ppto Detallado B8'!F37+'6.8.A Ppto Detallado B8'!F120+'6.8.A Ppto Detallado B8'!F203+'6.8.A Ppto Detallado B8'!F286+'6.8.A Ppto Detallado B8'!F369+'6.8.A Ppto Detallado B8'!F452</f>
        <v>0</v>
      </c>
      <c r="C19" s="132">
        <f t="shared" si="9"/>
        <v>0</v>
      </c>
      <c r="D19" s="76">
        <f>'6.8.A Ppto Detallado B8'!G37+'6.8.A Ppto Detallado B8'!G120+'6.8.A Ppto Detallado B8'!G203+'6.8.A Ppto Detallado B8'!G286+'6.8.A Ppto Detallado B8'!G369+'6.8.A Ppto Detallado B8'!G452</f>
        <v>0</v>
      </c>
      <c r="E19" s="132">
        <f t="shared" si="9"/>
        <v>0</v>
      </c>
      <c r="F19" s="76">
        <f>'6.8.A Ppto Detallado B8'!H37+'6.8.A Ppto Detallado B8'!H120+'6.8.A Ppto Detallado B8'!H203+'6.8.A Ppto Detallado B8'!H286+'6.8.A Ppto Detallado B8'!H369+'6.8.A Ppto Detallado B8'!H452</f>
        <v>0</v>
      </c>
      <c r="G19" s="132">
        <f t="shared" ref="G19" si="16">IF(F19=0,0,F19/F$24)</f>
        <v>0</v>
      </c>
      <c r="H19" s="76">
        <f>'6.8.A Ppto Detallado B8'!I37+'6.8.A Ppto Detallado B8'!I120+'6.8.A Ppto Detallado B8'!I203+'6.8.A Ppto Detallado B8'!I286+'6.8.A Ppto Detallado B8'!I369+'6.8.A Ppto Detallado B8'!I452</f>
        <v>0</v>
      </c>
      <c r="I19" s="132">
        <f t="shared" ref="I19" si="17">IF(H19=0,0,H19/H$24)</f>
        <v>0</v>
      </c>
      <c r="J19" s="76">
        <f>'6.8.A Ppto Detallado B8'!J37+'6.8.A Ppto Detallado B8'!J120+'6.8.A Ppto Detallado B8'!J203+'6.8.A Ppto Detallado B8'!J286+'6.8.A Ppto Detallado B8'!J369+'6.8.A Ppto Detallado B8'!J452</f>
        <v>0</v>
      </c>
      <c r="K19" s="132">
        <f t="shared" ref="K19" si="18">IF(J19=0,0,J19/J$24)</f>
        <v>0</v>
      </c>
      <c r="L19" s="76">
        <f>'6.8.A Ppto Detallado B8'!K37+'6.8.A Ppto Detallado B8'!K120+'6.8.A Ppto Detallado B8'!K203+'6.8.A Ppto Detallado B8'!K286+'6.8.A Ppto Detallado B8'!K369+'6.8.A Ppto Detallado B8'!K452</f>
        <v>0</v>
      </c>
      <c r="M19" s="132">
        <f t="shared" ref="M19" si="19">IF(L19=0,0,L19/L$24)</f>
        <v>0</v>
      </c>
      <c r="N19" s="76">
        <f>'6.8.A Ppto Detallado B8'!L37+'6.8.A Ppto Detallado B8'!L120+'6.8.A Ppto Detallado B8'!L203+'6.8.A Ppto Detallado B8'!L286+'6.8.A Ppto Detallado B8'!L369+'6.8.A Ppto Detallado B8'!L452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'6.8.A Ppto Detallado B8'!F48+'6.8.A Ppto Detallado B8'!F131+'6.8.A Ppto Detallado B8'!F214+'6.8.A Ppto Detallado B8'!F297+'6.8.A Ppto Detallado B8'!F380+'6.8.A Ppto Detallado B8'!F463</f>
        <v>0</v>
      </c>
      <c r="C20" s="132">
        <f t="shared" si="9"/>
        <v>0</v>
      </c>
      <c r="D20" s="76">
        <f>'6.8.A Ppto Detallado B8'!G48+'6.8.A Ppto Detallado B8'!G131+'6.8.A Ppto Detallado B8'!G214+'6.8.A Ppto Detallado B8'!G297+'6.8.A Ppto Detallado B8'!G380+'6.8.A Ppto Detallado B8'!G463</f>
        <v>0</v>
      </c>
      <c r="E20" s="132">
        <f t="shared" si="9"/>
        <v>0</v>
      </c>
      <c r="F20" s="76">
        <f>'6.8.A Ppto Detallado B8'!H48+'6.8.A Ppto Detallado B8'!H131+'6.8.A Ppto Detallado B8'!H214+'6.8.A Ppto Detallado B8'!H297+'6.8.A Ppto Detallado B8'!H380+'6.8.A Ppto Detallado B8'!H463</f>
        <v>0</v>
      </c>
      <c r="G20" s="132">
        <f t="shared" ref="G20" si="21">IF(F20=0,0,F20/F$24)</f>
        <v>0</v>
      </c>
      <c r="H20" s="76">
        <f>'6.8.A Ppto Detallado B8'!I48+'6.8.A Ppto Detallado B8'!I131+'6.8.A Ppto Detallado B8'!I214+'6.8.A Ppto Detallado B8'!I297+'6.8.A Ppto Detallado B8'!I380+'6.8.A Ppto Detallado B8'!I463</f>
        <v>0</v>
      </c>
      <c r="I20" s="132">
        <f t="shared" ref="I20" si="22">IF(H20=0,0,H20/H$24)</f>
        <v>0</v>
      </c>
      <c r="J20" s="76">
        <f>'6.8.A Ppto Detallado B8'!J48+'6.8.A Ppto Detallado B8'!J131+'6.8.A Ppto Detallado B8'!J214+'6.8.A Ppto Detallado B8'!J297+'6.8.A Ppto Detallado B8'!J380+'6.8.A Ppto Detallado B8'!J463</f>
        <v>0</v>
      </c>
      <c r="K20" s="132">
        <f t="shared" ref="K20" si="23">IF(J20=0,0,J20/J$24)</f>
        <v>0</v>
      </c>
      <c r="L20" s="76">
        <f>'6.8.A Ppto Detallado B8'!K48+'6.8.A Ppto Detallado B8'!K131+'6.8.A Ppto Detallado B8'!K214+'6.8.A Ppto Detallado B8'!K297+'6.8.A Ppto Detallado B8'!K380+'6.8.A Ppto Detallado B8'!K463</f>
        <v>0</v>
      </c>
      <c r="M20" s="132">
        <f t="shared" ref="M20" si="24">IF(L20=0,0,L20/L$24)</f>
        <v>0</v>
      </c>
      <c r="N20" s="76">
        <f>'6.8.A Ppto Detallado B8'!L48+'6.8.A Ppto Detallado B8'!L131+'6.8.A Ppto Detallado B8'!L214+'6.8.A Ppto Detallado B8'!L297+'6.8.A Ppto Detallado B8'!L380+'6.8.A Ppto Detallado B8'!L463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'6.8.A Ppto Detallado B8'!F59+'6.8.A Ppto Detallado B8'!F142+'6.8.A Ppto Detallado B8'!F225+'6.8.A Ppto Detallado B8'!F308+'6.8.A Ppto Detallado B8'!F391+'6.8.A Ppto Detallado B8'!F474</f>
        <v>0</v>
      </c>
      <c r="C21" s="132">
        <f t="shared" si="9"/>
        <v>0</v>
      </c>
      <c r="D21" s="76">
        <f>'6.8.A Ppto Detallado B8'!G59+'6.8.A Ppto Detallado B8'!G142+'6.8.A Ppto Detallado B8'!G225+'6.8.A Ppto Detallado B8'!G308+'6.8.A Ppto Detallado B8'!G391+'6.8.A Ppto Detallado B8'!G474</f>
        <v>0</v>
      </c>
      <c r="E21" s="132">
        <f t="shared" si="9"/>
        <v>0</v>
      </c>
      <c r="F21" s="76">
        <f>'6.8.A Ppto Detallado B8'!H59+'6.8.A Ppto Detallado B8'!H142+'6.8.A Ppto Detallado B8'!H225+'6.8.A Ppto Detallado B8'!H308+'6.8.A Ppto Detallado B8'!H391+'6.8.A Ppto Detallado B8'!H474</f>
        <v>0</v>
      </c>
      <c r="G21" s="132">
        <f t="shared" ref="G21" si="26">IF(F21=0,0,F21/F$24)</f>
        <v>0</v>
      </c>
      <c r="H21" s="76">
        <f>'6.8.A Ppto Detallado B8'!I59+'6.8.A Ppto Detallado B8'!I142+'6.8.A Ppto Detallado B8'!I225+'6.8.A Ppto Detallado B8'!I308+'6.8.A Ppto Detallado B8'!I391+'6.8.A Ppto Detallado B8'!I474</f>
        <v>0</v>
      </c>
      <c r="I21" s="132">
        <f t="shared" ref="I21" si="27">IF(H21=0,0,H21/H$24)</f>
        <v>0</v>
      </c>
      <c r="J21" s="76">
        <f>'6.8.A Ppto Detallado B8'!J59+'6.8.A Ppto Detallado B8'!J142+'6.8.A Ppto Detallado B8'!J225+'6.8.A Ppto Detallado B8'!J308+'6.8.A Ppto Detallado B8'!J391+'6.8.A Ppto Detallado B8'!J474</f>
        <v>0</v>
      </c>
      <c r="K21" s="132">
        <f t="shared" ref="K21" si="28">IF(J21=0,0,J21/J$24)</f>
        <v>0</v>
      </c>
      <c r="L21" s="76">
        <f>'6.8.A Ppto Detallado B8'!K59+'6.8.A Ppto Detallado B8'!K142+'6.8.A Ppto Detallado B8'!K225+'6.8.A Ppto Detallado B8'!K308+'6.8.A Ppto Detallado B8'!K391+'6.8.A Ppto Detallado B8'!K474</f>
        <v>0</v>
      </c>
      <c r="M21" s="132">
        <f t="shared" ref="M21" si="29">IF(L21=0,0,L21/L$24)</f>
        <v>0</v>
      </c>
      <c r="N21" s="76">
        <f>'6.8.A Ppto Detallado B8'!L59+'6.8.A Ppto Detallado B8'!L142+'6.8.A Ppto Detallado B8'!L225+'6.8.A Ppto Detallado B8'!L308+'6.8.A Ppto Detallado B8'!L391+'6.8.A Ppto Detallado B8'!L474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'6.8.A Ppto Detallado B8'!F70+'6.8.A Ppto Detallado B8'!F153+'6.8.A Ppto Detallado B8'!F236+'6.8.A Ppto Detallado B8'!F319+'6.8.A Ppto Detallado B8'!F402+'6.8.A Ppto Detallado B8'!F485</f>
        <v>0</v>
      </c>
      <c r="C22" s="132">
        <f t="shared" si="9"/>
        <v>0</v>
      </c>
      <c r="D22" s="76">
        <f>'6.8.A Ppto Detallado B8'!G70+'6.8.A Ppto Detallado B8'!G153+'6.8.A Ppto Detallado B8'!G236+'6.8.A Ppto Detallado B8'!G319+'6.8.A Ppto Detallado B8'!G402+'6.8.A Ppto Detallado B8'!G485</f>
        <v>0</v>
      </c>
      <c r="E22" s="132">
        <f t="shared" si="9"/>
        <v>0</v>
      </c>
      <c r="F22" s="76">
        <f>'6.8.A Ppto Detallado B8'!H70+'6.8.A Ppto Detallado B8'!H153+'6.8.A Ppto Detallado B8'!H236+'6.8.A Ppto Detallado B8'!H319+'6.8.A Ppto Detallado B8'!H402+'6.8.A Ppto Detallado B8'!H485</f>
        <v>0</v>
      </c>
      <c r="G22" s="132">
        <f t="shared" ref="G22" si="31">IF(F22=0,0,F22/F$24)</f>
        <v>0</v>
      </c>
      <c r="H22" s="76">
        <f>'6.8.A Ppto Detallado B8'!I70+'6.8.A Ppto Detallado B8'!I153+'6.8.A Ppto Detallado B8'!I236+'6.8.A Ppto Detallado B8'!I319+'6.8.A Ppto Detallado B8'!I402+'6.8.A Ppto Detallado B8'!I485</f>
        <v>0</v>
      </c>
      <c r="I22" s="132">
        <f t="shared" ref="I22" si="32">IF(H22=0,0,H22/H$24)</f>
        <v>0</v>
      </c>
      <c r="J22" s="76">
        <f>'6.8.A Ppto Detallado B8'!J70+'6.8.A Ppto Detallado B8'!J153+'6.8.A Ppto Detallado B8'!J236+'6.8.A Ppto Detallado B8'!J319+'6.8.A Ppto Detallado B8'!J402+'6.8.A Ppto Detallado B8'!J485</f>
        <v>0</v>
      </c>
      <c r="K22" s="132">
        <f t="shared" ref="K22" si="33">IF(J22=0,0,J22/J$24)</f>
        <v>0</v>
      </c>
      <c r="L22" s="76">
        <f>'6.8.A Ppto Detallado B8'!K70+'6.8.A Ppto Detallado B8'!K153+'6.8.A Ppto Detallado B8'!K236+'6.8.A Ppto Detallado B8'!K319+'6.8.A Ppto Detallado B8'!K402+'6.8.A Ppto Detallado B8'!K485</f>
        <v>0</v>
      </c>
      <c r="M22" s="132">
        <f t="shared" ref="M22" si="34">IF(L22=0,0,L22/L$24)</f>
        <v>0</v>
      </c>
      <c r="N22" s="76">
        <f>'6.8.A Ppto Detallado B8'!L70+'6.8.A Ppto Detallado B8'!L153+'6.8.A Ppto Detallado B8'!L236+'6.8.A Ppto Detallado B8'!L319+'6.8.A Ppto Detallado B8'!L402+'6.8.A Ppto Detallado B8'!L485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'6.8.A Ppto Detallado B8'!F81+'6.8.A Ppto Detallado B8'!F164+'6.8.A Ppto Detallado B8'!F247+'6.8.A Ppto Detallado B8'!F330+'6.8.A Ppto Detallado B8'!F413+'6.8.A Ppto Detallado B8'!F496</f>
        <v>0</v>
      </c>
      <c r="C23" s="132">
        <f t="shared" si="9"/>
        <v>0</v>
      </c>
      <c r="D23" s="76">
        <f>'6.8.A Ppto Detallado B8'!G81+'6.8.A Ppto Detallado B8'!G164+'6.8.A Ppto Detallado B8'!G247+'6.8.A Ppto Detallado B8'!G330+'6.8.A Ppto Detallado B8'!G413+'6.8.A Ppto Detallado B8'!G496</f>
        <v>0</v>
      </c>
      <c r="E23" s="132">
        <f t="shared" si="9"/>
        <v>0</v>
      </c>
      <c r="F23" s="76">
        <f>'6.8.A Ppto Detallado B8'!H81+'6.8.A Ppto Detallado B8'!H164+'6.8.A Ppto Detallado B8'!H247+'6.8.A Ppto Detallado B8'!H330+'6.8.A Ppto Detallado B8'!H413+'6.8.A Ppto Detallado B8'!H496</f>
        <v>0</v>
      </c>
      <c r="G23" s="132">
        <f t="shared" ref="G23" si="36">IF(F23=0,0,F23/F$24)</f>
        <v>0</v>
      </c>
      <c r="H23" s="76">
        <f>'6.8.A Ppto Detallado B8'!I81+'6.8.A Ppto Detallado B8'!I164+'6.8.A Ppto Detallado B8'!I247+'6.8.A Ppto Detallado B8'!I330+'6.8.A Ppto Detallado B8'!I413+'6.8.A Ppto Detallado B8'!I496</f>
        <v>0</v>
      </c>
      <c r="I23" s="132">
        <f t="shared" ref="I23" si="37">IF(H23=0,0,H23/H$24)</f>
        <v>0</v>
      </c>
      <c r="J23" s="76">
        <f>'6.8.A Ppto Detallado B8'!J81+'6.8.A Ppto Detallado B8'!J164+'6.8.A Ppto Detallado B8'!J247+'6.8.A Ppto Detallado B8'!J330+'6.8.A Ppto Detallado B8'!J413+'6.8.A Ppto Detallado B8'!J496</f>
        <v>0</v>
      </c>
      <c r="K23" s="132">
        <f t="shared" ref="K23" si="38">IF(J23=0,0,J23/J$24)</f>
        <v>0</v>
      </c>
      <c r="L23" s="76">
        <f>'6.8.A Ppto Detallado B8'!K81+'6.8.A Ppto Detallado B8'!K164+'6.8.A Ppto Detallado B8'!K247+'6.8.A Ppto Detallado B8'!K330+'6.8.A Ppto Detallado B8'!K413+'6.8.A Ppto Detallado B8'!K496</f>
        <v>0</v>
      </c>
      <c r="M23" s="132">
        <f t="shared" ref="M23" si="39">IF(L23=0,0,L23/L$24)</f>
        <v>0</v>
      </c>
      <c r="N23" s="76">
        <f>'6.8.A Ppto Detallado B8'!L81+'6.8.A Ppto Detallado B8'!L164+'6.8.A Ppto Detallado B8'!L247+'6.8.A Ppto Detallado B8'!L330+'6.8.A Ppto Detallado B8'!L413+'6.8.A Ppto Detallado B8'!L496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>SUM(J17:J23)</f>
        <v>0</v>
      </c>
      <c r="K24" s="82">
        <f>IF(J24=0,0,J24/$P$24)</f>
        <v>0</v>
      </c>
      <c r="L24" s="123">
        <f>SUM(L17:L23)</f>
        <v>0</v>
      </c>
      <c r="M24" s="82">
        <f>IF(L24=0,0,L24/$P$24)</f>
        <v>0</v>
      </c>
      <c r="N24" s="123">
        <f>SUM(N17:N23)</f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121</v>
      </c>
      <c r="B28" s="199">
        <f>'1. Datos Generales'!$B$14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1">F30*C30</f>
        <v>0</v>
      </c>
      <c r="C30" s="86">
        <f>'4. Fuentes de financiación'!$F$12</f>
        <v>0</v>
      </c>
      <c r="D30" s="87">
        <f t="shared" ref="D30:D36" si="42">F30-B30</f>
        <v>0</v>
      </c>
      <c r="E30" s="86">
        <f t="shared" ref="E30:E36" si="43">IF(D30=0,0,D30/F30)</f>
        <v>0</v>
      </c>
      <c r="F30" s="88">
        <f t="shared" ref="F30:F36" si="44">N5</f>
        <v>0</v>
      </c>
    </row>
    <row r="31" spans="1:21" s="36" customFormat="1" ht="41.25" customHeight="1">
      <c r="A31" s="70" t="s">
        <v>146</v>
      </c>
      <c r="B31" s="85">
        <f t="shared" si="41"/>
        <v>0</v>
      </c>
      <c r="C31" s="86">
        <f>'4. Fuentes de financiación'!$F$12</f>
        <v>0</v>
      </c>
      <c r="D31" s="87">
        <f t="shared" si="42"/>
        <v>0</v>
      </c>
      <c r="E31" s="86">
        <f t="shared" si="43"/>
        <v>0</v>
      </c>
      <c r="F31" s="88">
        <f t="shared" si="44"/>
        <v>0</v>
      </c>
    </row>
    <row r="32" spans="1:21" s="36" customFormat="1" ht="41.25" customHeight="1">
      <c r="A32" s="70" t="s">
        <v>147</v>
      </c>
      <c r="B32" s="85">
        <f t="shared" si="41"/>
        <v>0</v>
      </c>
      <c r="C32" s="86">
        <f>'4. Fuentes de financiación'!$F$12</f>
        <v>0</v>
      </c>
      <c r="D32" s="87">
        <f t="shared" si="42"/>
        <v>0</v>
      </c>
      <c r="E32" s="86">
        <f t="shared" si="43"/>
        <v>0</v>
      </c>
      <c r="F32" s="88">
        <f t="shared" si="44"/>
        <v>0</v>
      </c>
    </row>
    <row r="33" spans="1:7" s="36" customFormat="1" ht="41.25" customHeight="1">
      <c r="A33" s="70" t="s">
        <v>148</v>
      </c>
      <c r="B33" s="85">
        <f t="shared" si="41"/>
        <v>0</v>
      </c>
      <c r="C33" s="86">
        <f>'4. Fuentes de financiación'!$F$12</f>
        <v>0</v>
      </c>
      <c r="D33" s="87">
        <f t="shared" si="42"/>
        <v>0</v>
      </c>
      <c r="E33" s="86">
        <f t="shared" si="43"/>
        <v>0</v>
      </c>
      <c r="F33" s="88">
        <f t="shared" si="44"/>
        <v>0</v>
      </c>
    </row>
    <row r="34" spans="1:7" s="36" customFormat="1" ht="41.25" customHeight="1">
      <c r="A34" s="70" t="s">
        <v>149</v>
      </c>
      <c r="B34" s="85">
        <f t="shared" si="41"/>
        <v>0</v>
      </c>
      <c r="C34" s="86">
        <f>'4. Fuentes de financiación'!$F$12</f>
        <v>0</v>
      </c>
      <c r="D34" s="87">
        <f t="shared" si="42"/>
        <v>0</v>
      </c>
      <c r="E34" s="86">
        <f t="shared" si="43"/>
        <v>0</v>
      </c>
      <c r="F34" s="88">
        <f t="shared" si="44"/>
        <v>0</v>
      </c>
    </row>
    <row r="35" spans="1:7" s="36" customFormat="1" ht="41.25" customHeight="1">
      <c r="A35" s="70" t="s">
        <v>8</v>
      </c>
      <c r="B35" s="85">
        <f t="shared" si="41"/>
        <v>0</v>
      </c>
      <c r="C35" s="86">
        <f>'4. Fuentes de financiación'!$F$12</f>
        <v>0</v>
      </c>
      <c r="D35" s="87">
        <f t="shared" si="42"/>
        <v>0</v>
      </c>
      <c r="E35" s="86">
        <f t="shared" si="43"/>
        <v>0</v>
      </c>
      <c r="F35" s="88">
        <f t="shared" si="44"/>
        <v>0</v>
      </c>
    </row>
    <row r="36" spans="1:7" s="36" customFormat="1" ht="41.25" customHeight="1">
      <c r="A36" s="70" t="s">
        <v>150</v>
      </c>
      <c r="B36" s="85">
        <f t="shared" si="41"/>
        <v>0</v>
      </c>
      <c r="C36" s="86">
        <f>'4. Fuentes de financiación'!$F$12</f>
        <v>0</v>
      </c>
      <c r="D36" s="87">
        <f t="shared" si="42"/>
        <v>0</v>
      </c>
      <c r="E36" s="86">
        <f t="shared" si="43"/>
        <v>0</v>
      </c>
      <c r="F36" s="88">
        <f t="shared" si="44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121</v>
      </c>
      <c r="B40" s="199">
        <f>'1. Datos Generales'!$B$14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5">F42*C42</f>
        <v>0</v>
      </c>
      <c r="C42" s="86">
        <f>'4. Fuentes de financiación'!$F$12</f>
        <v>0</v>
      </c>
      <c r="D42" s="87">
        <f t="shared" ref="D42:D47" si="46">F42-B42</f>
        <v>0</v>
      </c>
      <c r="E42" s="91">
        <f t="shared" ref="E42:E47" si="47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5"/>
        <v>0</v>
      </c>
      <c r="C43" s="86">
        <f>'4. Fuentes de financiación'!$F$12</f>
        <v>0</v>
      </c>
      <c r="D43" s="87">
        <f t="shared" si="46"/>
        <v>0</v>
      </c>
      <c r="E43" s="91">
        <f t="shared" si="47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5"/>
        <v>0</v>
      </c>
      <c r="C44" s="86">
        <f>'4. Fuentes de financiación'!$F$12</f>
        <v>0</v>
      </c>
      <c r="D44" s="87">
        <f t="shared" si="46"/>
        <v>0</v>
      </c>
      <c r="E44" s="91">
        <f t="shared" si="47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5"/>
        <v>0</v>
      </c>
      <c r="C45" s="86">
        <f>'4. Fuentes de financiación'!$F$12</f>
        <v>0</v>
      </c>
      <c r="D45" s="87">
        <f t="shared" si="46"/>
        <v>0</v>
      </c>
      <c r="E45" s="91">
        <f t="shared" si="47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5"/>
        <v>0</v>
      </c>
      <c r="C46" s="86">
        <f>'4. Fuentes de financiación'!$F$12</f>
        <v>0</v>
      </c>
      <c r="D46" s="87">
        <f t="shared" si="46"/>
        <v>0</v>
      </c>
      <c r="E46" s="91">
        <f t="shared" si="47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5"/>
        <v>0</v>
      </c>
      <c r="C47" s="86">
        <f>'4. Fuentes de financiación'!$F$12</f>
        <v>0</v>
      </c>
      <c r="D47" s="87">
        <f t="shared" si="46"/>
        <v>0</v>
      </c>
      <c r="E47" s="91">
        <f t="shared" si="47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121</v>
      </c>
      <c r="B51" s="199">
        <f>'1. Datos Generales'!$B$14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financiación'!$F$12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financiación'!$F$12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financiación'!$F$12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financiación'!$F$12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>F57*C57</f>
        <v>0</v>
      </c>
      <c r="C57" s="86">
        <f>'4. Fuentes de financiación'!$F$12</f>
        <v>0</v>
      </c>
      <c r="D57" s="87">
        <f>F57-B57</f>
        <v>0</v>
      </c>
      <c r="E57" s="91">
        <f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ref="B58:B59" si="48">F58*C58</f>
        <v>0</v>
      </c>
      <c r="C58" s="86">
        <f>'4. Fuentes de financiación'!$F$12</f>
        <v>0</v>
      </c>
      <c r="D58" s="87">
        <f t="shared" ref="D58:D59" si="49">F58-B58</f>
        <v>0</v>
      </c>
      <c r="E58" s="91">
        <f t="shared" ref="E58:E59" si="50">IF(D58=0,0,D58/F58)</f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8"/>
        <v>0</v>
      </c>
      <c r="C59" s="86">
        <f>'4. Fuentes de financiación'!$F$12</f>
        <v>0</v>
      </c>
      <c r="D59" s="87">
        <f t="shared" si="49"/>
        <v>0</v>
      </c>
      <c r="E59" s="91">
        <f t="shared" si="50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123">
        <f>SUM(D53:D59)</f>
        <v>0</v>
      </c>
      <c r="E60" s="81">
        <f>IF(D60=0,0,D60/$F$60)</f>
        <v>0</v>
      </c>
      <c r="F60" s="123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179" priority="2" stopIfTrue="1" operator="greaterThan">
      <formula>0.07</formula>
    </cfRule>
  </conditionalFormatting>
  <conditionalFormatting sqref="P17">
    <cfRule type="cellIs" dxfId="178" priority="3" stopIfTrue="1" operator="notEqual">
      <formula>$N$5</formula>
    </cfRule>
  </conditionalFormatting>
  <conditionalFormatting sqref="P18">
    <cfRule type="cellIs" dxfId="177" priority="4" stopIfTrue="1" operator="notEqual">
      <formula>$N$6</formula>
    </cfRule>
  </conditionalFormatting>
  <conditionalFormatting sqref="P19">
    <cfRule type="cellIs" dxfId="176" priority="5" stopIfTrue="1" operator="notEqual">
      <formula>$N$7</formula>
    </cfRule>
  </conditionalFormatting>
  <conditionalFormatting sqref="P20">
    <cfRule type="cellIs" dxfId="175" priority="6" stopIfTrue="1" operator="notEqual">
      <formula>$N$8</formula>
    </cfRule>
  </conditionalFormatting>
  <conditionalFormatting sqref="P21">
    <cfRule type="cellIs" dxfId="174" priority="7" stopIfTrue="1" operator="notEqual">
      <formula>$N$9</formula>
    </cfRule>
  </conditionalFormatting>
  <conditionalFormatting sqref="P22">
    <cfRule type="cellIs" dxfId="173" priority="8" stopIfTrue="1" operator="notEqual">
      <formula>$N$10</formula>
    </cfRule>
  </conditionalFormatting>
  <conditionalFormatting sqref="P23">
    <cfRule type="cellIs" dxfId="172" priority="9" stopIfTrue="1" operator="notEqual">
      <formula>$N$11</formula>
    </cfRule>
  </conditionalFormatting>
  <conditionalFormatting sqref="P24">
    <cfRule type="cellIs" dxfId="171" priority="10" stopIfTrue="1" operator="notEqual">
      <formula>$N$12</formula>
    </cfRule>
  </conditionalFormatting>
  <conditionalFormatting sqref="N5:N12">
    <cfRule type="cellIs" dxfId="170" priority="11" stopIfTrue="1" operator="notEqual">
      <formula>$P17</formula>
    </cfRule>
  </conditionalFormatting>
  <conditionalFormatting sqref="F37 F48">
    <cfRule type="cellIs" dxfId="169" priority="12" stopIfTrue="1" operator="notEqual">
      <formula>$F$60</formula>
    </cfRule>
  </conditionalFormatting>
  <conditionalFormatting sqref="K12">
    <cfRule type="cellIs" dxfId="168" priority="14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141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122</v>
      </c>
      <c r="B3" s="203">
        <f>'1. Datos Generales'!$B$15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122</v>
      </c>
      <c r="B86" s="203">
        <f>'1. Datos Generales'!$B$15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122</v>
      </c>
      <c r="B169" s="203">
        <f>'1. Datos Generales'!$B$15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122</v>
      </c>
      <c r="B252" s="203">
        <f>'1. Datos Generales'!$B$15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122</v>
      </c>
      <c r="B335" s="203">
        <f>'1. Datos Generales'!$B$15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122</v>
      </c>
      <c r="B418" s="203">
        <f>'1. Datos Generales'!$B$15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06" priority="9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405" priority="10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04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03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02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01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00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99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98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97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17.710937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32.28515625" style="2" bestFit="1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142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122</v>
      </c>
      <c r="B3" s="71">
        <f>'1. Datos Generales'!$B$15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'6.9.A Ppto Detallado B9'!E15</f>
        <v>0</v>
      </c>
      <c r="C5" s="132">
        <f t="shared" ref="C5:C11" si="0">IF(B5=0,0,B5/$B$12)</f>
        <v>0</v>
      </c>
      <c r="D5" s="76">
        <f>'6.9.A Ppto Detallado B9'!E98</f>
        <v>0</v>
      </c>
      <c r="E5" s="132">
        <f t="shared" ref="E5:E11" si="1">IF(D5=0,0,D5/$D$12)</f>
        <v>0</v>
      </c>
      <c r="F5" s="76">
        <f>'6.9.A Ppto Detallado B9'!E181</f>
        <v>0</v>
      </c>
      <c r="G5" s="132">
        <f t="shared" ref="G5:G11" si="2">IF(F5=0,0,F5/$F$12)</f>
        <v>0</v>
      </c>
      <c r="H5" s="76">
        <f>'6.9.A Ppto Detallado B9'!E264</f>
        <v>0</v>
      </c>
      <c r="I5" s="132">
        <f t="shared" ref="I5:I11" si="3">IF(H5=0,0,H5/$H$12)</f>
        <v>0</v>
      </c>
      <c r="J5" s="76">
        <f>'6.9.A Ppto Detallado B9'!E347</f>
        <v>0</v>
      </c>
      <c r="K5" s="132">
        <f t="shared" ref="K5:K11" si="4">IF(J5=0,0,J5/$J$12)</f>
        <v>0</v>
      </c>
      <c r="L5" s="76">
        <f>'6.9.A Ppto Detallado B9'!E430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'6.9.A Ppto Detallado B9'!E26</f>
        <v>0</v>
      </c>
      <c r="C6" s="132">
        <f t="shared" si="0"/>
        <v>0</v>
      </c>
      <c r="D6" s="76">
        <f>'6.9.A Ppto Detallado B9'!E109</f>
        <v>0</v>
      </c>
      <c r="E6" s="132">
        <f t="shared" si="1"/>
        <v>0</v>
      </c>
      <c r="F6" s="76">
        <f>'6.9.A Ppto Detallado B9'!E192</f>
        <v>0</v>
      </c>
      <c r="G6" s="132">
        <f t="shared" si="2"/>
        <v>0</v>
      </c>
      <c r="H6" s="76">
        <f>'6.9.A Ppto Detallado B9'!E275</f>
        <v>0</v>
      </c>
      <c r="I6" s="132">
        <f t="shared" si="3"/>
        <v>0</v>
      </c>
      <c r="J6" s="76">
        <f>'6.9.A Ppto Detallado B9'!E358</f>
        <v>0</v>
      </c>
      <c r="K6" s="132">
        <f t="shared" si="4"/>
        <v>0</v>
      </c>
      <c r="L6" s="76">
        <f>'6.9.A Ppto Detallado B9'!E441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'6.9.A Ppto Detallado B9'!E37</f>
        <v>0</v>
      </c>
      <c r="C7" s="132">
        <f t="shared" si="0"/>
        <v>0</v>
      </c>
      <c r="D7" s="76">
        <f>'6.9.A Ppto Detallado B9'!E120</f>
        <v>0</v>
      </c>
      <c r="E7" s="132">
        <f t="shared" si="1"/>
        <v>0</v>
      </c>
      <c r="F7" s="76">
        <f>'6.9.A Ppto Detallado B9'!E203</f>
        <v>0</v>
      </c>
      <c r="G7" s="132">
        <f t="shared" si="2"/>
        <v>0</v>
      </c>
      <c r="H7" s="76">
        <f>'6.9.A Ppto Detallado B9'!E286</f>
        <v>0</v>
      </c>
      <c r="I7" s="132">
        <f t="shared" si="3"/>
        <v>0</v>
      </c>
      <c r="J7" s="76">
        <f>'6.9.A Ppto Detallado B9'!E369</f>
        <v>0</v>
      </c>
      <c r="K7" s="132">
        <f t="shared" si="4"/>
        <v>0</v>
      </c>
      <c r="L7" s="76">
        <f>'6.9.A Ppto Detallado B9'!E452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'6.9.A Ppto Detallado B9'!E48</f>
        <v>0</v>
      </c>
      <c r="C8" s="132">
        <f t="shared" si="0"/>
        <v>0</v>
      </c>
      <c r="D8" s="76">
        <f>'6.9.A Ppto Detallado B9'!E131</f>
        <v>0</v>
      </c>
      <c r="E8" s="132">
        <f t="shared" si="1"/>
        <v>0</v>
      </c>
      <c r="F8" s="76">
        <f>'6.9.A Ppto Detallado B9'!E214</f>
        <v>0</v>
      </c>
      <c r="G8" s="132">
        <f t="shared" si="2"/>
        <v>0</v>
      </c>
      <c r="H8" s="76">
        <f>'6.9.A Ppto Detallado B9'!E297</f>
        <v>0</v>
      </c>
      <c r="I8" s="132">
        <f t="shared" si="3"/>
        <v>0</v>
      </c>
      <c r="J8" s="76">
        <f>'6.9.A Ppto Detallado B9'!E380</f>
        <v>0</v>
      </c>
      <c r="K8" s="132">
        <f t="shared" si="4"/>
        <v>0</v>
      </c>
      <c r="L8" s="76">
        <f>'6.9.A Ppto Detallado B9'!E463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'6.9.A Ppto Detallado B9'!E59</f>
        <v>0</v>
      </c>
      <c r="C9" s="132">
        <f t="shared" si="0"/>
        <v>0</v>
      </c>
      <c r="D9" s="76">
        <f>'6.9.A Ppto Detallado B9'!E142</f>
        <v>0</v>
      </c>
      <c r="E9" s="132">
        <f t="shared" si="1"/>
        <v>0</v>
      </c>
      <c r="F9" s="76">
        <f>'6.9.A Ppto Detallado B9'!E225</f>
        <v>0</v>
      </c>
      <c r="G9" s="132">
        <f t="shared" si="2"/>
        <v>0</v>
      </c>
      <c r="H9" s="76">
        <f>'6.9.A Ppto Detallado B9'!E308</f>
        <v>0</v>
      </c>
      <c r="I9" s="132">
        <f t="shared" si="3"/>
        <v>0</v>
      </c>
      <c r="J9" s="76">
        <f>'6.9.A Ppto Detallado B9'!E391</f>
        <v>0</v>
      </c>
      <c r="K9" s="132">
        <f t="shared" si="4"/>
        <v>0</v>
      </c>
      <c r="L9" s="76">
        <f>'6.9.A Ppto Detallado B9'!E474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'6.9.A Ppto Detallado B9'!E70</f>
        <v>0</v>
      </c>
      <c r="C10" s="132">
        <f t="shared" si="0"/>
        <v>0</v>
      </c>
      <c r="D10" s="76">
        <f>'6.9.A Ppto Detallado B9'!E153</f>
        <v>0</v>
      </c>
      <c r="E10" s="132">
        <f t="shared" si="1"/>
        <v>0</v>
      </c>
      <c r="F10" s="76">
        <f>'6.9.A Ppto Detallado B9'!E236</f>
        <v>0</v>
      </c>
      <c r="G10" s="132">
        <f t="shared" si="2"/>
        <v>0</v>
      </c>
      <c r="H10" s="76">
        <f>'6.9.A Ppto Detallado B9'!E319</f>
        <v>0</v>
      </c>
      <c r="I10" s="132">
        <f t="shared" si="3"/>
        <v>0</v>
      </c>
      <c r="J10" s="76">
        <f>'6.9.A Ppto Detallado B9'!E402</f>
        <v>0</v>
      </c>
      <c r="K10" s="132">
        <f t="shared" si="4"/>
        <v>0</v>
      </c>
      <c r="L10" s="76">
        <f>'6.9.A Ppto Detallado B9'!E485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'6.9.A Ppto Detallado B9'!E81</f>
        <v>0</v>
      </c>
      <c r="C11" s="132">
        <f t="shared" si="0"/>
        <v>0</v>
      </c>
      <c r="D11" s="76">
        <f>'6.9.A Ppto Detallado B9'!E164</f>
        <v>0</v>
      </c>
      <c r="E11" s="132">
        <f t="shared" si="1"/>
        <v>0</v>
      </c>
      <c r="F11" s="76">
        <f>'6.9.A Ppto Detallado B9'!E247</f>
        <v>0</v>
      </c>
      <c r="G11" s="132">
        <f t="shared" si="2"/>
        <v>0</v>
      </c>
      <c r="H11" s="76">
        <f>'6.9.A Ppto Detallado B9'!E330</f>
        <v>0</v>
      </c>
      <c r="I11" s="132">
        <f t="shared" si="3"/>
        <v>0</v>
      </c>
      <c r="J11" s="76">
        <f>'6.9.A Ppto Detallado B9'!E413</f>
        <v>0</v>
      </c>
      <c r="K11" s="132">
        <f t="shared" si="4"/>
        <v>0</v>
      </c>
      <c r="L11" s="76">
        <f>'6.9.A Ppto Detallado B9'!E496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122</v>
      </c>
      <c r="B15" s="71">
        <f>'1. Datos Generales'!$B$15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'6.9.A Ppto Detallado B9'!F15+'6.9.A Ppto Detallado B9'!F98+'6.9.A Ppto Detallado B9'!F181+'6.9.A Ppto Detallado B9'!F264+'6.9.A Ppto Detallado B9'!F347+'6.9.A Ppto Detallado B9'!F430</f>
        <v>0</v>
      </c>
      <c r="C17" s="132">
        <f>IF(B17=0,0,B17/B$24)</f>
        <v>0</v>
      </c>
      <c r="D17" s="76">
        <f>'6.9.A Ppto Detallado B9'!G15+'6.9.A Ppto Detallado B9'!G98+'6.9.A Ppto Detallado B9'!G181+'6.9.A Ppto Detallado B9'!G264+'6.9.A Ppto Detallado B9'!G347+'6.9.A Ppto Detallado B9'!G430</f>
        <v>0</v>
      </c>
      <c r="E17" s="132">
        <f>IF(D17=0,0,D17/D$24)</f>
        <v>0</v>
      </c>
      <c r="F17" s="76">
        <f>'6.9.A Ppto Detallado B9'!H15+'6.9.A Ppto Detallado B9'!H98+'6.9.A Ppto Detallado B9'!H181+'6.9.A Ppto Detallado B9'!H264+'6.9.A Ppto Detallado B9'!H347+'6.9.A Ppto Detallado B9'!H430</f>
        <v>0</v>
      </c>
      <c r="G17" s="132">
        <f>IF(F17=0,0,F17/F$24)</f>
        <v>0</v>
      </c>
      <c r="H17" s="76">
        <f>'6.9.A Ppto Detallado B9'!I15+'6.9.A Ppto Detallado B9'!I98+'6.9.A Ppto Detallado B9'!I181+'6.9.A Ppto Detallado B9'!I264+'6.9.A Ppto Detallado B9'!I347+'6.9.A Ppto Detallado B9'!I430</f>
        <v>0</v>
      </c>
      <c r="I17" s="132">
        <f>IF(H17=0,0,H17/H$24)</f>
        <v>0</v>
      </c>
      <c r="J17" s="76">
        <f>'6.9.A Ppto Detallado B9'!J15+'6.9.A Ppto Detallado B9'!J98+'6.9.A Ppto Detallado B9'!J181+'6.9.A Ppto Detallado B9'!J264+'6.9.A Ppto Detallado B9'!J347+'6.9.A Ppto Detallado B9'!J430</f>
        <v>0</v>
      </c>
      <c r="K17" s="132">
        <f>IF(J17=0,0,J17/J$24)</f>
        <v>0</v>
      </c>
      <c r="L17" s="76">
        <f>'6.9.A Ppto Detallado B9'!K15+'6.9.A Ppto Detallado B9'!K98+'6.9.A Ppto Detallado B9'!K181+'6.9.A Ppto Detallado B9'!K264+'6.9.A Ppto Detallado B9'!K347+'6.9.A Ppto Detallado B9'!K430</f>
        <v>0</v>
      </c>
      <c r="M17" s="132">
        <f>IF(L17=0,0,L17/L$24)</f>
        <v>0</v>
      </c>
      <c r="N17" s="76">
        <f>'6.9.A Ppto Detallado B9'!L15+'6.9.A Ppto Detallado B9'!L98+'6.9.A Ppto Detallado B9'!L181+'6.9.A Ppto Detallado B9'!L264+'6.9.A Ppto Detallado B9'!L347+'6.9.A Ppto Detallado B9'!L430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'6.9.A Ppto Detallado B9'!F26+'6.9.A Ppto Detallado B9'!F109+'6.9.A Ppto Detallado B9'!F192+'6.9.A Ppto Detallado B9'!F275+'6.9.A Ppto Detallado B9'!F358+'6.9.A Ppto Detallado B9'!F441</f>
        <v>0</v>
      </c>
      <c r="C18" s="132">
        <f t="shared" ref="C18:E23" si="9">IF(B18=0,0,B18/B$24)</f>
        <v>0</v>
      </c>
      <c r="D18" s="76">
        <f>'6.9.A Ppto Detallado B9'!G26+'6.9.A Ppto Detallado B9'!G109+'6.9.A Ppto Detallado B9'!G192+'6.9.A Ppto Detallado B9'!G275+'6.9.A Ppto Detallado B9'!G358+'6.9.A Ppto Detallado B9'!G441</f>
        <v>0</v>
      </c>
      <c r="E18" s="132">
        <f t="shared" si="9"/>
        <v>0</v>
      </c>
      <c r="F18" s="76">
        <f>'6.9.A Ppto Detallado B9'!H26+'6.9.A Ppto Detallado B9'!H109+'6.9.A Ppto Detallado B9'!H192+'6.9.A Ppto Detallado B9'!H275+'6.9.A Ppto Detallado B9'!H358+'6.9.A Ppto Detallado B9'!H441</f>
        <v>0</v>
      </c>
      <c r="G18" s="132">
        <f t="shared" ref="G18" si="10">IF(F18=0,0,F18/F$24)</f>
        <v>0</v>
      </c>
      <c r="H18" s="76">
        <f>'6.9.A Ppto Detallado B9'!I26+'6.9.A Ppto Detallado B9'!I109+'6.9.A Ppto Detallado B9'!I192+'6.9.A Ppto Detallado B9'!I275+'6.9.A Ppto Detallado B9'!I358+'6.9.A Ppto Detallado B9'!I441</f>
        <v>0</v>
      </c>
      <c r="I18" s="132">
        <f t="shared" ref="I18" si="11">IF(H18=0,0,H18/H$24)</f>
        <v>0</v>
      </c>
      <c r="J18" s="76">
        <f>'6.9.A Ppto Detallado B9'!J26+'6.9.A Ppto Detallado B9'!J109+'6.9.A Ppto Detallado B9'!J192+'6.9.A Ppto Detallado B9'!J275+'6.9.A Ppto Detallado B9'!J358+'6.9.A Ppto Detallado B9'!J441</f>
        <v>0</v>
      </c>
      <c r="K18" s="132">
        <f t="shared" ref="K18" si="12">IF(J18=0,0,J18/J$24)</f>
        <v>0</v>
      </c>
      <c r="L18" s="76">
        <f>'6.9.A Ppto Detallado B9'!K26+'6.9.A Ppto Detallado B9'!K109+'6.9.A Ppto Detallado B9'!K192+'6.9.A Ppto Detallado B9'!K275+'6.9.A Ppto Detallado B9'!K358+'6.9.A Ppto Detallado B9'!K441</f>
        <v>0</v>
      </c>
      <c r="M18" s="132">
        <f t="shared" ref="M18" si="13">IF(L18=0,0,L18/L$24)</f>
        <v>0</v>
      </c>
      <c r="N18" s="76">
        <f>'6.9.A Ppto Detallado B9'!L26+'6.9.A Ppto Detallado B9'!L109+'6.9.A Ppto Detallado B9'!L192+'6.9.A Ppto Detallado B9'!L275+'6.9.A Ppto Detallado B9'!L358+'6.9.A Ppto Detallado B9'!L441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'6.9.A Ppto Detallado B9'!F37+'6.9.A Ppto Detallado B9'!F120+'6.9.A Ppto Detallado B9'!F203+'6.9.A Ppto Detallado B9'!F286+'6.9.A Ppto Detallado B9'!F369+'6.9.A Ppto Detallado B9'!F452</f>
        <v>0</v>
      </c>
      <c r="C19" s="132">
        <f t="shared" si="9"/>
        <v>0</v>
      </c>
      <c r="D19" s="76">
        <f>'6.9.A Ppto Detallado B9'!G37+'6.9.A Ppto Detallado B9'!G120+'6.9.A Ppto Detallado B9'!G203+'6.9.A Ppto Detallado B9'!G286+'6.9.A Ppto Detallado B9'!G369+'6.9.A Ppto Detallado B9'!G452</f>
        <v>0</v>
      </c>
      <c r="E19" s="132">
        <f t="shared" si="9"/>
        <v>0</v>
      </c>
      <c r="F19" s="76">
        <f>'6.9.A Ppto Detallado B9'!H37+'6.9.A Ppto Detallado B9'!H120+'6.9.A Ppto Detallado B9'!H203+'6.9.A Ppto Detallado B9'!H286+'6.9.A Ppto Detallado B9'!H369+'6.9.A Ppto Detallado B9'!H452</f>
        <v>0</v>
      </c>
      <c r="G19" s="132">
        <f t="shared" ref="G19" si="16">IF(F19=0,0,F19/F$24)</f>
        <v>0</v>
      </c>
      <c r="H19" s="76">
        <f>'6.9.A Ppto Detallado B9'!I37+'6.9.A Ppto Detallado B9'!I120+'6.9.A Ppto Detallado B9'!I203+'6.9.A Ppto Detallado B9'!I286+'6.9.A Ppto Detallado B9'!I369+'6.9.A Ppto Detallado B9'!I452</f>
        <v>0</v>
      </c>
      <c r="I19" s="132">
        <f t="shared" ref="I19" si="17">IF(H19=0,0,H19/H$24)</f>
        <v>0</v>
      </c>
      <c r="J19" s="76">
        <f>'6.9.A Ppto Detallado B9'!J37+'6.9.A Ppto Detallado B9'!J120+'6.9.A Ppto Detallado B9'!J203+'6.9.A Ppto Detallado B9'!J286+'6.9.A Ppto Detallado B9'!J369+'6.9.A Ppto Detallado B9'!J452</f>
        <v>0</v>
      </c>
      <c r="K19" s="132">
        <f t="shared" ref="K19" si="18">IF(J19=0,0,J19/J$24)</f>
        <v>0</v>
      </c>
      <c r="L19" s="76">
        <f>'6.9.A Ppto Detallado B9'!K37+'6.9.A Ppto Detallado B9'!K120+'6.9.A Ppto Detallado B9'!K203+'6.9.A Ppto Detallado B9'!K286+'6.9.A Ppto Detallado B9'!K369+'6.9.A Ppto Detallado B9'!K452</f>
        <v>0</v>
      </c>
      <c r="M19" s="132">
        <f t="shared" ref="M19" si="19">IF(L19=0,0,L19/L$24)</f>
        <v>0</v>
      </c>
      <c r="N19" s="76">
        <f>'6.9.A Ppto Detallado B9'!L37+'6.9.A Ppto Detallado B9'!L120+'6.9.A Ppto Detallado B9'!L203+'6.9.A Ppto Detallado B9'!L286+'6.9.A Ppto Detallado B9'!L369+'6.9.A Ppto Detallado B9'!L452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'6.9.A Ppto Detallado B9'!F48+'6.9.A Ppto Detallado B9'!F131+'6.9.A Ppto Detallado B9'!F214+'6.9.A Ppto Detallado B9'!F297+'6.9.A Ppto Detallado B9'!F380+'6.9.A Ppto Detallado B9'!F463</f>
        <v>0</v>
      </c>
      <c r="C20" s="132">
        <f t="shared" si="9"/>
        <v>0</v>
      </c>
      <c r="D20" s="76">
        <f>'6.9.A Ppto Detallado B9'!G48+'6.9.A Ppto Detallado B9'!G131+'6.9.A Ppto Detallado B9'!G214+'6.9.A Ppto Detallado B9'!G297+'6.9.A Ppto Detallado B9'!G380+'6.9.A Ppto Detallado B9'!G463</f>
        <v>0</v>
      </c>
      <c r="E20" s="132">
        <f t="shared" si="9"/>
        <v>0</v>
      </c>
      <c r="F20" s="76">
        <f>'6.9.A Ppto Detallado B9'!H48+'6.9.A Ppto Detallado B9'!H131+'6.9.A Ppto Detallado B9'!H214+'6.9.A Ppto Detallado B9'!H297+'6.9.A Ppto Detallado B9'!H380+'6.9.A Ppto Detallado B9'!H463</f>
        <v>0</v>
      </c>
      <c r="G20" s="132">
        <f t="shared" ref="G20" si="21">IF(F20=0,0,F20/F$24)</f>
        <v>0</v>
      </c>
      <c r="H20" s="76">
        <f>'6.9.A Ppto Detallado B9'!I48+'6.9.A Ppto Detallado B9'!I131+'6.9.A Ppto Detallado B9'!I214+'6.9.A Ppto Detallado B9'!I297+'6.9.A Ppto Detallado B9'!I380+'6.9.A Ppto Detallado B9'!I463</f>
        <v>0</v>
      </c>
      <c r="I20" s="132">
        <f t="shared" ref="I20" si="22">IF(H20=0,0,H20/H$24)</f>
        <v>0</v>
      </c>
      <c r="J20" s="76">
        <f>'6.9.A Ppto Detallado B9'!J48+'6.9.A Ppto Detallado B9'!J131+'6.9.A Ppto Detallado B9'!J214+'6.9.A Ppto Detallado B9'!J297+'6.9.A Ppto Detallado B9'!J380+'6.9.A Ppto Detallado B9'!J463</f>
        <v>0</v>
      </c>
      <c r="K20" s="132">
        <f t="shared" ref="K20" si="23">IF(J20=0,0,J20/J$24)</f>
        <v>0</v>
      </c>
      <c r="L20" s="76">
        <f>'6.9.A Ppto Detallado B9'!K48+'6.9.A Ppto Detallado B9'!K131+'6.9.A Ppto Detallado B9'!K214+'6.9.A Ppto Detallado B9'!K297+'6.9.A Ppto Detallado B9'!K380+'6.9.A Ppto Detallado B9'!K463</f>
        <v>0</v>
      </c>
      <c r="M20" s="132">
        <f t="shared" ref="M20" si="24">IF(L20=0,0,L20/L$24)</f>
        <v>0</v>
      </c>
      <c r="N20" s="76">
        <f>'6.9.A Ppto Detallado B9'!L48+'6.9.A Ppto Detallado B9'!L131+'6.9.A Ppto Detallado B9'!L214+'6.9.A Ppto Detallado B9'!L297+'6.9.A Ppto Detallado B9'!L380+'6.9.A Ppto Detallado B9'!L463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'6.9.A Ppto Detallado B9'!F59+'6.9.A Ppto Detallado B9'!F142+'6.9.A Ppto Detallado B9'!F225+'6.9.A Ppto Detallado B9'!F308+'6.9.A Ppto Detallado B9'!F391+'6.9.A Ppto Detallado B9'!F474</f>
        <v>0</v>
      </c>
      <c r="C21" s="132">
        <f t="shared" si="9"/>
        <v>0</v>
      </c>
      <c r="D21" s="76">
        <f>'6.9.A Ppto Detallado B9'!G59+'6.9.A Ppto Detallado B9'!G142+'6.9.A Ppto Detallado B9'!G225+'6.9.A Ppto Detallado B9'!G308+'6.9.A Ppto Detallado B9'!G391+'6.9.A Ppto Detallado B9'!G474</f>
        <v>0</v>
      </c>
      <c r="E21" s="132">
        <f t="shared" si="9"/>
        <v>0</v>
      </c>
      <c r="F21" s="76">
        <f>'6.9.A Ppto Detallado B9'!H59+'6.9.A Ppto Detallado B9'!H142+'6.9.A Ppto Detallado B9'!H225+'6.9.A Ppto Detallado B9'!H308+'6.9.A Ppto Detallado B9'!H391+'6.9.A Ppto Detallado B9'!H474</f>
        <v>0</v>
      </c>
      <c r="G21" s="132">
        <f t="shared" ref="G21" si="26">IF(F21=0,0,F21/F$24)</f>
        <v>0</v>
      </c>
      <c r="H21" s="76">
        <f>'6.9.A Ppto Detallado B9'!I59+'6.9.A Ppto Detallado B9'!I142+'6.9.A Ppto Detallado B9'!I225+'6.9.A Ppto Detallado B9'!I308+'6.9.A Ppto Detallado B9'!I391+'6.9.A Ppto Detallado B9'!I474</f>
        <v>0</v>
      </c>
      <c r="I21" s="132">
        <f t="shared" ref="I21" si="27">IF(H21=0,0,H21/H$24)</f>
        <v>0</v>
      </c>
      <c r="J21" s="76">
        <f>'6.9.A Ppto Detallado B9'!J59+'6.9.A Ppto Detallado B9'!J142+'6.9.A Ppto Detallado B9'!J225+'6.9.A Ppto Detallado B9'!J308+'6.9.A Ppto Detallado B9'!J391+'6.9.A Ppto Detallado B9'!J474</f>
        <v>0</v>
      </c>
      <c r="K21" s="132">
        <f t="shared" ref="K21" si="28">IF(J21=0,0,J21/J$24)</f>
        <v>0</v>
      </c>
      <c r="L21" s="76">
        <f>'6.9.A Ppto Detallado B9'!K59+'6.9.A Ppto Detallado B9'!K142+'6.9.A Ppto Detallado B9'!K225+'6.9.A Ppto Detallado B9'!K308+'6.9.A Ppto Detallado B9'!K391+'6.9.A Ppto Detallado B9'!K474</f>
        <v>0</v>
      </c>
      <c r="M21" s="132">
        <f t="shared" ref="M21" si="29">IF(L21=0,0,L21/L$24)</f>
        <v>0</v>
      </c>
      <c r="N21" s="76">
        <f>'6.9.A Ppto Detallado B9'!L59+'6.9.A Ppto Detallado B9'!L142+'6.9.A Ppto Detallado B9'!L225+'6.9.A Ppto Detallado B9'!L308+'6.9.A Ppto Detallado B9'!L391+'6.9.A Ppto Detallado B9'!L474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'6.9.A Ppto Detallado B9'!F70+'6.9.A Ppto Detallado B9'!F153+'6.9.A Ppto Detallado B9'!F236+'6.9.A Ppto Detallado B9'!F319+'6.9.A Ppto Detallado B9'!F402+'6.9.A Ppto Detallado B9'!F485</f>
        <v>0</v>
      </c>
      <c r="C22" s="132">
        <f t="shared" si="9"/>
        <v>0</v>
      </c>
      <c r="D22" s="76">
        <f>'6.9.A Ppto Detallado B9'!G70+'6.9.A Ppto Detallado B9'!G153+'6.9.A Ppto Detallado B9'!G236+'6.9.A Ppto Detallado B9'!G319+'6.9.A Ppto Detallado B9'!G402+'6.9.A Ppto Detallado B9'!G485</f>
        <v>0</v>
      </c>
      <c r="E22" s="132">
        <f t="shared" si="9"/>
        <v>0</v>
      </c>
      <c r="F22" s="76">
        <f>'6.9.A Ppto Detallado B9'!H70+'6.9.A Ppto Detallado B9'!H153+'6.9.A Ppto Detallado B9'!H236+'6.9.A Ppto Detallado B9'!H319+'6.9.A Ppto Detallado B9'!H402+'6.9.A Ppto Detallado B9'!H485</f>
        <v>0</v>
      </c>
      <c r="G22" s="132">
        <f t="shared" ref="G22" si="31">IF(F22=0,0,F22/F$24)</f>
        <v>0</v>
      </c>
      <c r="H22" s="76">
        <f>'6.9.A Ppto Detallado B9'!I70+'6.9.A Ppto Detallado B9'!I153+'6.9.A Ppto Detallado B9'!I236+'6.9.A Ppto Detallado B9'!I319+'6.9.A Ppto Detallado B9'!I402+'6.9.A Ppto Detallado B9'!I485</f>
        <v>0</v>
      </c>
      <c r="I22" s="132">
        <f t="shared" ref="I22" si="32">IF(H22=0,0,H22/H$24)</f>
        <v>0</v>
      </c>
      <c r="J22" s="76">
        <f>'6.9.A Ppto Detallado B9'!J70+'6.9.A Ppto Detallado B9'!J153+'6.9.A Ppto Detallado B9'!J236+'6.9.A Ppto Detallado B9'!J319+'6.9.A Ppto Detallado B9'!J402+'6.9.A Ppto Detallado B9'!J485</f>
        <v>0</v>
      </c>
      <c r="K22" s="132">
        <f t="shared" ref="K22" si="33">IF(J22=0,0,J22/J$24)</f>
        <v>0</v>
      </c>
      <c r="L22" s="76">
        <f>'6.9.A Ppto Detallado B9'!K70+'6.9.A Ppto Detallado B9'!K153+'6.9.A Ppto Detallado B9'!K236+'6.9.A Ppto Detallado B9'!K319+'6.9.A Ppto Detallado B9'!K402+'6.9.A Ppto Detallado B9'!K485</f>
        <v>0</v>
      </c>
      <c r="M22" s="132">
        <f t="shared" ref="M22" si="34">IF(L22=0,0,L22/L$24)</f>
        <v>0</v>
      </c>
      <c r="N22" s="76">
        <f>'6.9.A Ppto Detallado B9'!L70+'6.9.A Ppto Detallado B9'!L153+'6.9.A Ppto Detallado B9'!L236+'6.9.A Ppto Detallado B9'!L319+'6.9.A Ppto Detallado B9'!L402+'6.9.A Ppto Detallado B9'!L485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'6.9.A Ppto Detallado B9'!F81+'6.9.A Ppto Detallado B9'!F164+'6.9.A Ppto Detallado B9'!F247+'6.9.A Ppto Detallado B9'!F330+'6.9.A Ppto Detallado B9'!F413+'6.9.A Ppto Detallado B9'!F496</f>
        <v>0</v>
      </c>
      <c r="C23" s="132">
        <f t="shared" si="9"/>
        <v>0</v>
      </c>
      <c r="D23" s="76">
        <f>'6.9.A Ppto Detallado B9'!G81+'6.9.A Ppto Detallado B9'!G164+'6.9.A Ppto Detallado B9'!G247+'6.9.A Ppto Detallado B9'!G330+'6.9.A Ppto Detallado B9'!G413+'6.9.A Ppto Detallado B9'!G496</f>
        <v>0</v>
      </c>
      <c r="E23" s="132">
        <f t="shared" si="9"/>
        <v>0</v>
      </c>
      <c r="F23" s="76">
        <f>'6.9.A Ppto Detallado B9'!H81+'6.9.A Ppto Detallado B9'!H164+'6.9.A Ppto Detallado B9'!H247+'6.9.A Ppto Detallado B9'!H330+'6.9.A Ppto Detallado B9'!H413+'6.9.A Ppto Detallado B9'!H496</f>
        <v>0</v>
      </c>
      <c r="G23" s="132">
        <f t="shared" ref="G23" si="36">IF(F23=0,0,F23/F$24)</f>
        <v>0</v>
      </c>
      <c r="H23" s="76">
        <f>'6.9.A Ppto Detallado B9'!I81+'6.9.A Ppto Detallado B9'!I164+'6.9.A Ppto Detallado B9'!I247+'6.9.A Ppto Detallado B9'!I330+'6.9.A Ppto Detallado B9'!I413+'6.9.A Ppto Detallado B9'!I496</f>
        <v>0</v>
      </c>
      <c r="I23" s="132">
        <f t="shared" ref="I23" si="37">IF(H23=0,0,H23/H$24)</f>
        <v>0</v>
      </c>
      <c r="J23" s="76">
        <f>'6.9.A Ppto Detallado B9'!J81+'6.9.A Ppto Detallado B9'!J164+'6.9.A Ppto Detallado B9'!J247+'6.9.A Ppto Detallado B9'!J330+'6.9.A Ppto Detallado B9'!J413+'6.9.A Ppto Detallado B9'!J496</f>
        <v>0</v>
      </c>
      <c r="K23" s="132">
        <f t="shared" ref="K23" si="38">IF(J23=0,0,J23/J$24)</f>
        <v>0</v>
      </c>
      <c r="L23" s="76">
        <f>'6.9.A Ppto Detallado B9'!K81+'6.9.A Ppto Detallado B9'!K164+'6.9.A Ppto Detallado B9'!K247+'6.9.A Ppto Detallado B9'!K330+'6.9.A Ppto Detallado B9'!K413+'6.9.A Ppto Detallado B9'!K496</f>
        <v>0</v>
      </c>
      <c r="M23" s="132">
        <f t="shared" ref="M23" si="39">IF(L23=0,0,L23/L$24)</f>
        <v>0</v>
      </c>
      <c r="N23" s="76">
        <f>'6.9.A Ppto Detallado B9'!L81+'6.9.A Ppto Detallado B9'!L164+'6.9.A Ppto Detallado B9'!L247+'6.9.A Ppto Detallado B9'!L330+'6.9.A Ppto Detallado B9'!L413+'6.9.A Ppto Detallado B9'!L496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122</v>
      </c>
      <c r="B28" s="199">
        <f>'1. Datos Generales'!$B$15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financiación'!$F$13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financiación'!$F$13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financiación'!$F$13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financiación'!$F$13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financiación'!$F$13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financiación'!$F$13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financiación'!$F$13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122</v>
      </c>
      <c r="B40" s="199">
        <f>'1. Datos Generales'!$B$15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financiación'!$F$13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financiación'!$F$13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financiación'!$F$13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financiación'!$F$13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financiación'!$F$13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financiación'!$F$13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122</v>
      </c>
      <c r="B51" s="199">
        <f>'1. Datos Generales'!$B$15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financiación'!$F$13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financiación'!$F$13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financiación'!$F$13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financiación'!$F$13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financiación'!$F$13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financiación'!$F$13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financiación'!$F$13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167" priority="2" stopIfTrue="1" operator="greaterThan">
      <formula>0.07</formula>
    </cfRule>
  </conditionalFormatting>
  <conditionalFormatting sqref="P17">
    <cfRule type="cellIs" dxfId="166" priority="3" stopIfTrue="1" operator="notEqual">
      <formula>$N$5</formula>
    </cfRule>
  </conditionalFormatting>
  <conditionalFormatting sqref="P18">
    <cfRule type="cellIs" dxfId="165" priority="4" stopIfTrue="1" operator="notEqual">
      <formula>$N$6</formula>
    </cfRule>
  </conditionalFormatting>
  <conditionalFormatting sqref="P19">
    <cfRule type="cellIs" dxfId="164" priority="5" stopIfTrue="1" operator="notEqual">
      <formula>$N$7</formula>
    </cfRule>
  </conditionalFormatting>
  <conditionalFormatting sqref="P20">
    <cfRule type="cellIs" dxfId="163" priority="6" stopIfTrue="1" operator="notEqual">
      <formula>$N$8</formula>
    </cfRule>
  </conditionalFormatting>
  <conditionalFormatting sqref="P21">
    <cfRule type="cellIs" dxfId="162" priority="7" stopIfTrue="1" operator="notEqual">
      <formula>$N$9</formula>
    </cfRule>
  </conditionalFormatting>
  <conditionalFormatting sqref="P22">
    <cfRule type="cellIs" dxfId="161" priority="8" stopIfTrue="1" operator="notEqual">
      <formula>$N$10</formula>
    </cfRule>
  </conditionalFormatting>
  <conditionalFormatting sqref="P23">
    <cfRule type="cellIs" dxfId="160" priority="9" stopIfTrue="1" operator="notEqual">
      <formula>$N$11</formula>
    </cfRule>
  </conditionalFormatting>
  <conditionalFormatting sqref="P24">
    <cfRule type="cellIs" dxfId="159" priority="10" stopIfTrue="1" operator="notEqual">
      <formula>$N$12</formula>
    </cfRule>
  </conditionalFormatting>
  <conditionalFormatting sqref="N5:N12">
    <cfRule type="cellIs" dxfId="158" priority="11" stopIfTrue="1" operator="notEqual">
      <formula>$P17</formula>
    </cfRule>
  </conditionalFormatting>
  <conditionalFormatting sqref="F37 F48">
    <cfRule type="cellIs" dxfId="157" priority="12" stopIfTrue="1" operator="notEqual">
      <formula>$F$60</formula>
    </cfRule>
  </conditionalFormatting>
  <conditionalFormatting sqref="F60">
    <cfRule type="cellIs" dxfId="156" priority="13" stopIfTrue="1" operator="notEqual">
      <formula>$F$37</formula>
    </cfRule>
  </conditionalFormatting>
  <conditionalFormatting sqref="K12">
    <cfRule type="cellIs" dxfId="155" priority="14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0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24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9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143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144</v>
      </c>
      <c r="B3" s="203">
        <f>'1. Datos Generales'!$B$16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144</v>
      </c>
      <c r="B86" s="203">
        <f>'1. Datos Generales'!$B$16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144</v>
      </c>
      <c r="B169" s="203">
        <f>'1. Datos Generales'!$B$16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144</v>
      </c>
      <c r="B252" s="203">
        <f>'1. Datos Generales'!$B$16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144</v>
      </c>
      <c r="B335" s="203">
        <f>'1. Datos Generales'!$B$16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144</v>
      </c>
      <c r="B418" s="203">
        <f>'1. Datos Generales'!$B$16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96" priority="10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395" priority="11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94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93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92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91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90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89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88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87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86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17.7109375" style="2" bestFit="1" customWidth="1"/>
    <col min="6" max="6" width="29.42578125" style="2" customWidth="1"/>
    <col min="7" max="7" width="17.7109375" style="2" bestFit="1" customWidth="1"/>
    <col min="8" max="8" width="29.140625" style="2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145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144</v>
      </c>
      <c r="B3" s="71">
        <f>'1. Datos Generales'!$B$16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'6.10.A Ppto Detallado B10'!E15</f>
        <v>0</v>
      </c>
      <c r="C5" s="132">
        <f t="shared" ref="C5:C11" si="0">IF(B5=0,0,B5/$B$12)</f>
        <v>0</v>
      </c>
      <c r="D5" s="76">
        <f>'6.10.A Ppto Detallado B10'!E98</f>
        <v>0</v>
      </c>
      <c r="E5" s="132">
        <f t="shared" ref="E5:E11" si="1">IF(D5=0,0,D5/$D$12)</f>
        <v>0</v>
      </c>
      <c r="F5" s="76">
        <f>'6.10.A Ppto Detallado B10'!E181</f>
        <v>0</v>
      </c>
      <c r="G5" s="132">
        <f t="shared" ref="G5:G11" si="2">IF(F5=0,0,F5/$F$12)</f>
        <v>0</v>
      </c>
      <c r="H5" s="76">
        <f>'6.10.A Ppto Detallado B10'!E264</f>
        <v>0</v>
      </c>
      <c r="I5" s="132">
        <f t="shared" ref="I5:I11" si="3">IF(H5=0,0,H5/$H$12)</f>
        <v>0</v>
      </c>
      <c r="J5" s="76">
        <f>'6.10.A Ppto Detallado B10'!E347</f>
        <v>0</v>
      </c>
      <c r="K5" s="132">
        <f t="shared" ref="K5:K11" si="4">IF(J5=0,0,J5/$J$12)</f>
        <v>0</v>
      </c>
      <c r="L5" s="76">
        <f>'6.10.A Ppto Detallado B10'!E430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'6.10.A Ppto Detallado B10'!E26</f>
        <v>0</v>
      </c>
      <c r="C6" s="132">
        <f t="shared" si="0"/>
        <v>0</v>
      </c>
      <c r="D6" s="76">
        <f>'6.10.A Ppto Detallado B10'!E109</f>
        <v>0</v>
      </c>
      <c r="E6" s="132">
        <f t="shared" si="1"/>
        <v>0</v>
      </c>
      <c r="F6" s="76">
        <f>'6.10.A Ppto Detallado B10'!E192</f>
        <v>0</v>
      </c>
      <c r="G6" s="132">
        <f t="shared" si="2"/>
        <v>0</v>
      </c>
      <c r="H6" s="76">
        <f>'6.10.A Ppto Detallado B10'!E275</f>
        <v>0</v>
      </c>
      <c r="I6" s="132">
        <f t="shared" si="3"/>
        <v>0</v>
      </c>
      <c r="J6" s="76">
        <f>'6.10.A Ppto Detallado B10'!E358</f>
        <v>0</v>
      </c>
      <c r="K6" s="132">
        <f t="shared" si="4"/>
        <v>0</v>
      </c>
      <c r="L6" s="76">
        <f>'6.10.A Ppto Detallado B10'!E441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'6.10.A Ppto Detallado B10'!E37</f>
        <v>0</v>
      </c>
      <c r="C7" s="132">
        <f t="shared" si="0"/>
        <v>0</v>
      </c>
      <c r="D7" s="76">
        <f>'6.10.A Ppto Detallado B10'!E120</f>
        <v>0</v>
      </c>
      <c r="E7" s="132">
        <f t="shared" si="1"/>
        <v>0</v>
      </c>
      <c r="F7" s="76">
        <f>'6.10.A Ppto Detallado B10'!E203</f>
        <v>0</v>
      </c>
      <c r="G7" s="132">
        <f t="shared" si="2"/>
        <v>0</v>
      </c>
      <c r="H7" s="76">
        <f>'6.10.A Ppto Detallado B10'!E286</f>
        <v>0</v>
      </c>
      <c r="I7" s="132">
        <f t="shared" si="3"/>
        <v>0</v>
      </c>
      <c r="J7" s="76">
        <f>'6.10.A Ppto Detallado B10'!E369</f>
        <v>0</v>
      </c>
      <c r="K7" s="132">
        <f t="shared" si="4"/>
        <v>0</v>
      </c>
      <c r="L7" s="76">
        <f>'6.10.A Ppto Detallado B10'!E452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'6.10.A Ppto Detallado B10'!E48</f>
        <v>0</v>
      </c>
      <c r="C8" s="132">
        <f t="shared" si="0"/>
        <v>0</v>
      </c>
      <c r="D8" s="76">
        <f>'6.10.A Ppto Detallado B10'!E131</f>
        <v>0</v>
      </c>
      <c r="E8" s="132">
        <f t="shared" si="1"/>
        <v>0</v>
      </c>
      <c r="F8" s="76">
        <f>'6.10.A Ppto Detallado B10'!E214</f>
        <v>0</v>
      </c>
      <c r="G8" s="132">
        <f t="shared" si="2"/>
        <v>0</v>
      </c>
      <c r="H8" s="76">
        <f>'6.10.A Ppto Detallado B10'!E297</f>
        <v>0</v>
      </c>
      <c r="I8" s="132">
        <f t="shared" si="3"/>
        <v>0</v>
      </c>
      <c r="J8" s="76">
        <f>'6.10.A Ppto Detallado B10'!E380</f>
        <v>0</v>
      </c>
      <c r="K8" s="132">
        <f t="shared" si="4"/>
        <v>0</v>
      </c>
      <c r="L8" s="76">
        <f>'6.10.A Ppto Detallado B10'!E463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'6.10.A Ppto Detallado B10'!E59</f>
        <v>0</v>
      </c>
      <c r="C9" s="132">
        <f t="shared" si="0"/>
        <v>0</v>
      </c>
      <c r="D9" s="76">
        <f>'6.10.A Ppto Detallado B10'!E142</f>
        <v>0</v>
      </c>
      <c r="E9" s="132">
        <f t="shared" si="1"/>
        <v>0</v>
      </c>
      <c r="F9" s="76">
        <f>'6.10.A Ppto Detallado B10'!E225</f>
        <v>0</v>
      </c>
      <c r="G9" s="132">
        <f t="shared" si="2"/>
        <v>0</v>
      </c>
      <c r="H9" s="76">
        <f>'6.10.A Ppto Detallado B10'!E308</f>
        <v>0</v>
      </c>
      <c r="I9" s="132">
        <f t="shared" si="3"/>
        <v>0</v>
      </c>
      <c r="J9" s="76">
        <f>'6.10.A Ppto Detallado B10'!E391</f>
        <v>0</v>
      </c>
      <c r="K9" s="132">
        <f t="shared" si="4"/>
        <v>0</v>
      </c>
      <c r="L9" s="76">
        <f>'6.10.A Ppto Detallado B10'!E474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'6.10.A Ppto Detallado B10'!E70</f>
        <v>0</v>
      </c>
      <c r="C10" s="132">
        <f t="shared" si="0"/>
        <v>0</v>
      </c>
      <c r="D10" s="76">
        <f>'6.10.A Ppto Detallado B10'!E153</f>
        <v>0</v>
      </c>
      <c r="E10" s="132">
        <f t="shared" si="1"/>
        <v>0</v>
      </c>
      <c r="F10" s="76">
        <f>'6.10.A Ppto Detallado B10'!E236</f>
        <v>0</v>
      </c>
      <c r="G10" s="132">
        <f t="shared" si="2"/>
        <v>0</v>
      </c>
      <c r="H10" s="76">
        <f>'6.10.A Ppto Detallado B10'!E319</f>
        <v>0</v>
      </c>
      <c r="I10" s="132">
        <f t="shared" si="3"/>
        <v>0</v>
      </c>
      <c r="J10" s="76">
        <f>'6.10.A Ppto Detallado B10'!E402</f>
        <v>0</v>
      </c>
      <c r="K10" s="132">
        <f t="shared" si="4"/>
        <v>0</v>
      </c>
      <c r="L10" s="76">
        <f>'6.10.A Ppto Detallado B10'!E485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'6.10.A Ppto Detallado B10'!E81</f>
        <v>0</v>
      </c>
      <c r="C11" s="132">
        <f t="shared" si="0"/>
        <v>0</v>
      </c>
      <c r="D11" s="76">
        <f>'6.10.A Ppto Detallado B10'!E164</f>
        <v>0</v>
      </c>
      <c r="E11" s="132">
        <f t="shared" si="1"/>
        <v>0</v>
      </c>
      <c r="F11" s="76">
        <f>'6.10.A Ppto Detallado B10'!E247</f>
        <v>0</v>
      </c>
      <c r="G11" s="132">
        <f t="shared" si="2"/>
        <v>0</v>
      </c>
      <c r="H11" s="76">
        <f>'6.10.A Ppto Detallado B10'!E330</f>
        <v>0</v>
      </c>
      <c r="I11" s="132">
        <f t="shared" si="3"/>
        <v>0</v>
      </c>
      <c r="J11" s="76">
        <f>'6.10.A Ppto Detallado B10'!E413</f>
        <v>0</v>
      </c>
      <c r="K11" s="132">
        <f t="shared" si="4"/>
        <v>0</v>
      </c>
      <c r="L11" s="76">
        <f>'6.10.A Ppto Detallado B10'!E496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144</v>
      </c>
      <c r="B15" s="71">
        <f>'1. Datos Generales'!$B$16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'6.10.A Ppto Detallado B10'!F15+'6.10.A Ppto Detallado B10'!F98+'6.10.A Ppto Detallado B10'!F181+'6.10.A Ppto Detallado B10'!F264+'6.10.A Ppto Detallado B10'!F347+'6.10.A Ppto Detallado B10'!F430</f>
        <v>0</v>
      </c>
      <c r="C17" s="132">
        <f>IF(B17=0,0,B17/B$24)</f>
        <v>0</v>
      </c>
      <c r="D17" s="76">
        <f>'6.10.A Ppto Detallado B10'!G15+'6.10.A Ppto Detallado B10'!G98+'6.10.A Ppto Detallado B10'!G181+'6.10.A Ppto Detallado B10'!G264+'6.10.A Ppto Detallado B10'!G347+'6.10.A Ppto Detallado B10'!G430</f>
        <v>0</v>
      </c>
      <c r="E17" s="132">
        <f>IF(D17=0,0,D17/D$24)</f>
        <v>0</v>
      </c>
      <c r="F17" s="76">
        <f>'6.10.A Ppto Detallado B10'!H15+'6.10.A Ppto Detallado B10'!H98+'6.10.A Ppto Detallado B10'!H181+'6.10.A Ppto Detallado B10'!H264+'6.10.A Ppto Detallado B10'!H347+'6.10.A Ppto Detallado B10'!H430</f>
        <v>0</v>
      </c>
      <c r="G17" s="132">
        <f>IF(F17=0,0,F17/F$24)</f>
        <v>0</v>
      </c>
      <c r="H17" s="76">
        <f>'6.10.A Ppto Detallado B10'!I15+'6.10.A Ppto Detallado B10'!I98+'6.10.A Ppto Detallado B10'!I181+'6.10.A Ppto Detallado B10'!I264+'6.10.A Ppto Detallado B10'!I347+'6.10.A Ppto Detallado B10'!I430</f>
        <v>0</v>
      </c>
      <c r="I17" s="132">
        <f>IF(H17=0,0,H17/H$24)</f>
        <v>0</v>
      </c>
      <c r="J17" s="76">
        <f>'6.10.A Ppto Detallado B10'!J15+'6.10.A Ppto Detallado B10'!J98+'6.10.A Ppto Detallado B10'!J181+'6.10.A Ppto Detallado B10'!J264+'6.10.A Ppto Detallado B10'!J347+'6.10.A Ppto Detallado B10'!J430</f>
        <v>0</v>
      </c>
      <c r="K17" s="132">
        <f>IF(J17=0,0,J17/J$24)</f>
        <v>0</v>
      </c>
      <c r="L17" s="76">
        <f>'6.10.A Ppto Detallado B10'!K15+'6.10.A Ppto Detallado B10'!K98+'6.10.A Ppto Detallado B10'!K181+'6.10.A Ppto Detallado B10'!K264+'6.10.A Ppto Detallado B10'!K347+'6.10.A Ppto Detallado B10'!K430</f>
        <v>0</v>
      </c>
      <c r="M17" s="132">
        <f>IF(L17=0,0,L17/L$24)</f>
        <v>0</v>
      </c>
      <c r="N17" s="76">
        <f>'6.10.A Ppto Detallado B10'!L15+'6.10.A Ppto Detallado B10'!L98+'6.10.A Ppto Detallado B10'!L181+'6.10.A Ppto Detallado B10'!L264+'6.10.A Ppto Detallado B10'!L347+'6.10.A Ppto Detallado B10'!L430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'6.10.A Ppto Detallado B10'!F26+'6.10.A Ppto Detallado B10'!F109+'6.10.A Ppto Detallado B10'!F192+'6.10.A Ppto Detallado B10'!F275+'6.10.A Ppto Detallado B10'!F358+'6.10.A Ppto Detallado B10'!F441</f>
        <v>0</v>
      </c>
      <c r="C18" s="132">
        <f t="shared" ref="C18:E23" si="9">IF(B18=0,0,B18/B$24)</f>
        <v>0</v>
      </c>
      <c r="D18" s="76">
        <f>'6.10.A Ppto Detallado B10'!G26+'6.10.A Ppto Detallado B10'!G109+'6.10.A Ppto Detallado B10'!G192+'6.10.A Ppto Detallado B10'!G275+'6.10.A Ppto Detallado B10'!G358+'6.10.A Ppto Detallado B10'!G441</f>
        <v>0</v>
      </c>
      <c r="E18" s="132">
        <f t="shared" si="9"/>
        <v>0</v>
      </c>
      <c r="F18" s="76">
        <f>'6.10.A Ppto Detallado B10'!H26+'6.10.A Ppto Detallado B10'!H109+'6.10.A Ppto Detallado B10'!H192+'6.10.A Ppto Detallado B10'!H275+'6.10.A Ppto Detallado B10'!H358+'6.10.A Ppto Detallado B10'!H441</f>
        <v>0</v>
      </c>
      <c r="G18" s="132">
        <f t="shared" ref="G18" si="10">IF(F18=0,0,F18/F$24)</f>
        <v>0</v>
      </c>
      <c r="H18" s="76">
        <f>'6.10.A Ppto Detallado B10'!I26+'6.10.A Ppto Detallado B10'!I109+'6.10.A Ppto Detallado B10'!I192+'6.10.A Ppto Detallado B10'!I275+'6.10.A Ppto Detallado B10'!I358+'6.10.A Ppto Detallado B10'!I441</f>
        <v>0</v>
      </c>
      <c r="I18" s="132">
        <f t="shared" ref="I18" si="11">IF(H18=0,0,H18/H$24)</f>
        <v>0</v>
      </c>
      <c r="J18" s="76">
        <f>'6.10.A Ppto Detallado B10'!J26+'6.10.A Ppto Detallado B10'!J109+'6.10.A Ppto Detallado B10'!J192+'6.10.A Ppto Detallado B10'!J275+'6.10.A Ppto Detallado B10'!J358+'6.10.A Ppto Detallado B10'!J441</f>
        <v>0</v>
      </c>
      <c r="K18" s="132">
        <f t="shared" ref="K18" si="12">IF(J18=0,0,J18/J$24)</f>
        <v>0</v>
      </c>
      <c r="L18" s="76">
        <f>'6.10.A Ppto Detallado B10'!K26+'6.10.A Ppto Detallado B10'!K109+'6.10.A Ppto Detallado B10'!K192+'6.10.A Ppto Detallado B10'!K275+'6.10.A Ppto Detallado B10'!K358+'6.10.A Ppto Detallado B10'!K441</f>
        <v>0</v>
      </c>
      <c r="M18" s="132">
        <f t="shared" ref="M18" si="13">IF(L18=0,0,L18/L$24)</f>
        <v>0</v>
      </c>
      <c r="N18" s="76">
        <f>'6.10.A Ppto Detallado B10'!L26+'6.10.A Ppto Detallado B10'!L109+'6.10.A Ppto Detallado B10'!L192+'6.10.A Ppto Detallado B10'!L275+'6.10.A Ppto Detallado B10'!L358+'6.10.A Ppto Detallado B10'!L441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'6.10.A Ppto Detallado B10'!F37+'6.10.A Ppto Detallado B10'!F120+'6.10.A Ppto Detallado B10'!F203+'6.10.A Ppto Detallado B10'!F286+'6.10.A Ppto Detallado B10'!F369+'6.10.A Ppto Detallado B10'!F452</f>
        <v>0</v>
      </c>
      <c r="C19" s="132">
        <f t="shared" si="9"/>
        <v>0</v>
      </c>
      <c r="D19" s="76">
        <f>'6.10.A Ppto Detallado B10'!G37+'6.10.A Ppto Detallado B10'!G120+'6.10.A Ppto Detallado B10'!G203+'6.10.A Ppto Detallado B10'!G286+'6.10.A Ppto Detallado B10'!G369+'6.10.A Ppto Detallado B10'!G452</f>
        <v>0</v>
      </c>
      <c r="E19" s="132">
        <f t="shared" si="9"/>
        <v>0</v>
      </c>
      <c r="F19" s="76">
        <f>'6.10.A Ppto Detallado B10'!H37+'6.10.A Ppto Detallado B10'!H120+'6.10.A Ppto Detallado B10'!H203+'6.10.A Ppto Detallado B10'!H286+'6.10.A Ppto Detallado B10'!H369+'6.10.A Ppto Detallado B10'!H452</f>
        <v>0</v>
      </c>
      <c r="G19" s="132">
        <f t="shared" ref="G19" si="16">IF(F19=0,0,F19/F$24)</f>
        <v>0</v>
      </c>
      <c r="H19" s="76">
        <f>'6.10.A Ppto Detallado B10'!I37+'6.10.A Ppto Detallado B10'!I120+'6.10.A Ppto Detallado B10'!I203+'6.10.A Ppto Detallado B10'!I286+'6.10.A Ppto Detallado B10'!I369+'6.10.A Ppto Detallado B10'!I452</f>
        <v>0</v>
      </c>
      <c r="I19" s="132">
        <f t="shared" ref="I19" si="17">IF(H19=0,0,H19/H$24)</f>
        <v>0</v>
      </c>
      <c r="J19" s="76">
        <f>'6.10.A Ppto Detallado B10'!J37+'6.10.A Ppto Detallado B10'!J120+'6.10.A Ppto Detallado B10'!J203+'6.10.A Ppto Detallado B10'!J286+'6.10.A Ppto Detallado B10'!J369+'6.10.A Ppto Detallado B10'!J452</f>
        <v>0</v>
      </c>
      <c r="K19" s="132">
        <f t="shared" ref="K19" si="18">IF(J19=0,0,J19/J$24)</f>
        <v>0</v>
      </c>
      <c r="L19" s="76">
        <f>'6.10.A Ppto Detallado B10'!K37+'6.10.A Ppto Detallado B10'!K120+'6.10.A Ppto Detallado B10'!K203+'6.10.A Ppto Detallado B10'!K286+'6.10.A Ppto Detallado B10'!K369+'6.10.A Ppto Detallado B10'!K452</f>
        <v>0</v>
      </c>
      <c r="M19" s="132">
        <f t="shared" ref="M19" si="19">IF(L19=0,0,L19/L$24)</f>
        <v>0</v>
      </c>
      <c r="N19" s="76">
        <f>'6.10.A Ppto Detallado B10'!L37+'6.10.A Ppto Detallado B10'!L120+'6.10.A Ppto Detallado B10'!L203+'6.10.A Ppto Detallado B10'!L286+'6.10.A Ppto Detallado B10'!L369+'6.10.A Ppto Detallado B10'!L452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'6.10.A Ppto Detallado B10'!F48+'6.10.A Ppto Detallado B10'!F131+'6.10.A Ppto Detallado B10'!F214+'6.10.A Ppto Detallado B10'!F297+'6.10.A Ppto Detallado B10'!F380+'6.10.A Ppto Detallado B10'!F463</f>
        <v>0</v>
      </c>
      <c r="C20" s="132">
        <f t="shared" si="9"/>
        <v>0</v>
      </c>
      <c r="D20" s="76">
        <f>'6.10.A Ppto Detallado B10'!G48+'6.10.A Ppto Detallado B10'!G131+'6.10.A Ppto Detallado B10'!G214+'6.10.A Ppto Detallado B10'!G297+'6.10.A Ppto Detallado B10'!G380+'6.10.A Ppto Detallado B10'!G463</f>
        <v>0</v>
      </c>
      <c r="E20" s="132">
        <f t="shared" si="9"/>
        <v>0</v>
      </c>
      <c r="F20" s="76">
        <f>'6.10.A Ppto Detallado B10'!H48+'6.10.A Ppto Detallado B10'!H131+'6.10.A Ppto Detallado B10'!H214+'6.10.A Ppto Detallado B10'!H297+'6.10.A Ppto Detallado B10'!H380+'6.10.A Ppto Detallado B10'!H463</f>
        <v>0</v>
      </c>
      <c r="G20" s="132">
        <f t="shared" ref="G20" si="21">IF(F20=0,0,F20/F$24)</f>
        <v>0</v>
      </c>
      <c r="H20" s="76">
        <f>'6.10.A Ppto Detallado B10'!I48+'6.10.A Ppto Detallado B10'!I131+'6.10.A Ppto Detallado B10'!I214+'6.10.A Ppto Detallado B10'!I297+'6.10.A Ppto Detallado B10'!I380+'6.10.A Ppto Detallado B10'!I463</f>
        <v>0</v>
      </c>
      <c r="I20" s="132">
        <f t="shared" ref="I20" si="22">IF(H20=0,0,H20/H$24)</f>
        <v>0</v>
      </c>
      <c r="J20" s="76">
        <f>'6.10.A Ppto Detallado B10'!J48+'6.10.A Ppto Detallado B10'!J131+'6.10.A Ppto Detallado B10'!J214+'6.10.A Ppto Detallado B10'!J297+'6.10.A Ppto Detallado B10'!J380+'6.10.A Ppto Detallado B10'!J463</f>
        <v>0</v>
      </c>
      <c r="K20" s="132">
        <f t="shared" ref="K20" si="23">IF(J20=0,0,J20/J$24)</f>
        <v>0</v>
      </c>
      <c r="L20" s="76">
        <f>'6.10.A Ppto Detallado B10'!K48+'6.10.A Ppto Detallado B10'!K131+'6.10.A Ppto Detallado B10'!K214+'6.10.A Ppto Detallado B10'!K297+'6.10.A Ppto Detallado B10'!K380+'6.10.A Ppto Detallado B10'!K463</f>
        <v>0</v>
      </c>
      <c r="M20" s="132">
        <f t="shared" ref="M20" si="24">IF(L20=0,0,L20/L$24)</f>
        <v>0</v>
      </c>
      <c r="N20" s="76">
        <f>'6.10.A Ppto Detallado B10'!L48+'6.10.A Ppto Detallado B10'!L131+'6.10.A Ppto Detallado B10'!L214+'6.10.A Ppto Detallado B10'!L297+'6.10.A Ppto Detallado B10'!L380+'6.10.A Ppto Detallado B10'!L463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'6.10.A Ppto Detallado B10'!F59+'6.10.A Ppto Detallado B10'!F142+'6.10.A Ppto Detallado B10'!F225+'6.10.A Ppto Detallado B10'!F308+'6.10.A Ppto Detallado B10'!F391+'6.10.A Ppto Detallado B10'!F474</f>
        <v>0</v>
      </c>
      <c r="C21" s="132">
        <f t="shared" si="9"/>
        <v>0</v>
      </c>
      <c r="D21" s="76">
        <f>'6.10.A Ppto Detallado B10'!G59+'6.10.A Ppto Detallado B10'!G142+'6.10.A Ppto Detallado B10'!G225+'6.10.A Ppto Detallado B10'!G308+'6.10.A Ppto Detallado B10'!G391+'6.10.A Ppto Detallado B10'!G474</f>
        <v>0</v>
      </c>
      <c r="E21" s="132">
        <f t="shared" si="9"/>
        <v>0</v>
      </c>
      <c r="F21" s="76">
        <f>'6.10.A Ppto Detallado B10'!H59+'6.10.A Ppto Detallado B10'!H142+'6.10.A Ppto Detallado B10'!H225+'6.10.A Ppto Detallado B10'!H308+'6.10.A Ppto Detallado B10'!H391+'6.10.A Ppto Detallado B10'!H474</f>
        <v>0</v>
      </c>
      <c r="G21" s="132">
        <f t="shared" ref="G21" si="26">IF(F21=0,0,F21/F$24)</f>
        <v>0</v>
      </c>
      <c r="H21" s="76">
        <f>'6.10.A Ppto Detallado B10'!I59+'6.10.A Ppto Detallado B10'!I142+'6.10.A Ppto Detallado B10'!I225+'6.10.A Ppto Detallado B10'!I308+'6.10.A Ppto Detallado B10'!I391+'6.10.A Ppto Detallado B10'!I474</f>
        <v>0</v>
      </c>
      <c r="I21" s="132">
        <f t="shared" ref="I21" si="27">IF(H21=0,0,H21/H$24)</f>
        <v>0</v>
      </c>
      <c r="J21" s="76">
        <f>'6.10.A Ppto Detallado B10'!J59+'6.10.A Ppto Detallado B10'!J142+'6.10.A Ppto Detallado B10'!J225+'6.10.A Ppto Detallado B10'!J308+'6.10.A Ppto Detallado B10'!J391+'6.10.A Ppto Detallado B10'!J474</f>
        <v>0</v>
      </c>
      <c r="K21" s="132">
        <f t="shared" ref="K21" si="28">IF(J21=0,0,J21/J$24)</f>
        <v>0</v>
      </c>
      <c r="L21" s="76">
        <f>'6.10.A Ppto Detallado B10'!K59+'6.10.A Ppto Detallado B10'!K142+'6.10.A Ppto Detallado B10'!K225+'6.10.A Ppto Detallado B10'!K308+'6.10.A Ppto Detallado B10'!K391+'6.10.A Ppto Detallado B10'!K474</f>
        <v>0</v>
      </c>
      <c r="M21" s="132">
        <f t="shared" ref="M21" si="29">IF(L21=0,0,L21/L$24)</f>
        <v>0</v>
      </c>
      <c r="N21" s="76">
        <f>'6.10.A Ppto Detallado B10'!L59+'6.10.A Ppto Detallado B10'!L142+'6.10.A Ppto Detallado B10'!L225+'6.10.A Ppto Detallado B10'!L308+'6.10.A Ppto Detallado B10'!L391+'6.10.A Ppto Detallado B10'!L474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'6.10.A Ppto Detallado B10'!F70+'6.10.A Ppto Detallado B10'!F153+'6.10.A Ppto Detallado B10'!F236+'6.10.A Ppto Detallado B10'!F319+'6.10.A Ppto Detallado B10'!F402+'6.10.A Ppto Detallado B10'!F485</f>
        <v>0</v>
      </c>
      <c r="C22" s="132">
        <f t="shared" si="9"/>
        <v>0</v>
      </c>
      <c r="D22" s="76">
        <f>'6.10.A Ppto Detallado B10'!G70+'6.10.A Ppto Detallado B10'!G153+'6.10.A Ppto Detallado B10'!G236+'6.10.A Ppto Detallado B10'!G319+'6.10.A Ppto Detallado B10'!G402+'6.10.A Ppto Detallado B10'!G485</f>
        <v>0</v>
      </c>
      <c r="E22" s="132">
        <f t="shared" si="9"/>
        <v>0</v>
      </c>
      <c r="F22" s="76">
        <f>'6.10.A Ppto Detallado B10'!H70+'6.10.A Ppto Detallado B10'!H153+'6.10.A Ppto Detallado B10'!H236+'6.10.A Ppto Detallado B10'!H319+'6.10.A Ppto Detallado B10'!H402+'6.10.A Ppto Detallado B10'!H485</f>
        <v>0</v>
      </c>
      <c r="G22" s="132">
        <f t="shared" ref="G22" si="31">IF(F22=0,0,F22/F$24)</f>
        <v>0</v>
      </c>
      <c r="H22" s="76">
        <f>'6.10.A Ppto Detallado B10'!I70+'6.10.A Ppto Detallado B10'!I153+'6.10.A Ppto Detallado B10'!I236+'6.10.A Ppto Detallado B10'!I319+'6.10.A Ppto Detallado B10'!I402+'6.10.A Ppto Detallado B10'!I485</f>
        <v>0</v>
      </c>
      <c r="I22" s="132">
        <f t="shared" ref="I22" si="32">IF(H22=0,0,H22/H$24)</f>
        <v>0</v>
      </c>
      <c r="J22" s="76">
        <f>'6.10.A Ppto Detallado B10'!J70+'6.10.A Ppto Detallado B10'!J153+'6.10.A Ppto Detallado B10'!J236+'6.10.A Ppto Detallado B10'!J319+'6.10.A Ppto Detallado B10'!J402+'6.10.A Ppto Detallado B10'!J485</f>
        <v>0</v>
      </c>
      <c r="K22" s="132">
        <f t="shared" ref="K22" si="33">IF(J22=0,0,J22/J$24)</f>
        <v>0</v>
      </c>
      <c r="L22" s="76">
        <f>'6.10.A Ppto Detallado B10'!K70+'6.10.A Ppto Detallado B10'!K153+'6.10.A Ppto Detallado B10'!K236+'6.10.A Ppto Detallado B10'!K319+'6.10.A Ppto Detallado B10'!K402+'6.10.A Ppto Detallado B10'!K485</f>
        <v>0</v>
      </c>
      <c r="M22" s="132">
        <f t="shared" ref="M22" si="34">IF(L22=0,0,L22/L$24)</f>
        <v>0</v>
      </c>
      <c r="N22" s="76">
        <f>'6.10.A Ppto Detallado B10'!L70+'6.10.A Ppto Detallado B10'!L153+'6.10.A Ppto Detallado B10'!L236+'6.10.A Ppto Detallado B10'!L319+'6.10.A Ppto Detallado B10'!L402+'6.10.A Ppto Detallado B10'!L485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'6.10.A Ppto Detallado B10'!F81+'6.10.A Ppto Detallado B10'!F164+'6.10.A Ppto Detallado B10'!F247+'6.10.A Ppto Detallado B10'!F330+'6.10.A Ppto Detallado B10'!F413+'6.10.A Ppto Detallado B10'!F496</f>
        <v>0</v>
      </c>
      <c r="C23" s="132">
        <f t="shared" si="9"/>
        <v>0</v>
      </c>
      <c r="D23" s="76">
        <f>'6.10.A Ppto Detallado B10'!G81+'6.10.A Ppto Detallado B10'!G164+'6.10.A Ppto Detallado B10'!G247+'6.10.A Ppto Detallado B10'!G330+'6.10.A Ppto Detallado B10'!G413+'6.10.A Ppto Detallado B10'!G496</f>
        <v>0</v>
      </c>
      <c r="E23" s="132">
        <f t="shared" si="9"/>
        <v>0</v>
      </c>
      <c r="F23" s="76">
        <f>'6.10.A Ppto Detallado B10'!H81+'6.10.A Ppto Detallado B10'!H164+'6.10.A Ppto Detallado B10'!H247+'6.10.A Ppto Detallado B10'!H330+'6.10.A Ppto Detallado B10'!H413+'6.10.A Ppto Detallado B10'!H496</f>
        <v>0</v>
      </c>
      <c r="G23" s="132">
        <f t="shared" ref="G23" si="36">IF(F23=0,0,F23/F$24)</f>
        <v>0</v>
      </c>
      <c r="H23" s="76">
        <f>'6.10.A Ppto Detallado B10'!I81+'6.10.A Ppto Detallado B10'!I164+'6.10.A Ppto Detallado B10'!I247+'6.10.A Ppto Detallado B10'!I330+'6.10.A Ppto Detallado B10'!I413+'6.10.A Ppto Detallado B10'!I496</f>
        <v>0</v>
      </c>
      <c r="I23" s="132">
        <f t="shared" ref="I23" si="37">IF(H23=0,0,H23/H$24)</f>
        <v>0</v>
      </c>
      <c r="J23" s="76">
        <f>'6.10.A Ppto Detallado B10'!J81+'6.10.A Ppto Detallado B10'!J164+'6.10.A Ppto Detallado B10'!J247+'6.10.A Ppto Detallado B10'!J330+'6.10.A Ppto Detallado B10'!J413+'6.10.A Ppto Detallado B10'!J496</f>
        <v>0</v>
      </c>
      <c r="K23" s="132">
        <f t="shared" ref="K23" si="38">IF(J23=0,0,J23/J$24)</f>
        <v>0</v>
      </c>
      <c r="L23" s="76">
        <f>'6.10.A Ppto Detallado B10'!K81+'6.10.A Ppto Detallado B10'!K164+'6.10.A Ppto Detallado B10'!K247+'6.10.A Ppto Detallado B10'!K330+'6.10.A Ppto Detallado B10'!K413+'6.10.A Ppto Detallado B10'!K496</f>
        <v>0</v>
      </c>
      <c r="M23" s="132">
        <f t="shared" ref="M23" si="39">IF(L23=0,0,L23/L$24)</f>
        <v>0</v>
      </c>
      <c r="N23" s="76">
        <f>'6.10.A Ppto Detallado B10'!L81+'6.10.A Ppto Detallado B10'!L164+'6.10.A Ppto Detallado B10'!L247+'6.10.A Ppto Detallado B10'!L330+'6.10.A Ppto Detallado B10'!L413+'6.10.A Ppto Detallado B10'!L496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144</v>
      </c>
      <c r="B28" s="199">
        <f>'1. Datos Generales'!$B$16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144</v>
      </c>
      <c r="B40" s="199">
        <f>'1. Datos Generales'!$B$16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144</v>
      </c>
      <c r="B51" s="199">
        <f>'1. Datos Generales'!$B$16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154" priority="2" stopIfTrue="1" operator="greaterThan">
      <formula>0.07</formula>
    </cfRule>
  </conditionalFormatting>
  <conditionalFormatting sqref="P17">
    <cfRule type="cellIs" dxfId="153" priority="3" stopIfTrue="1" operator="notEqual">
      <formula>$N$5</formula>
    </cfRule>
  </conditionalFormatting>
  <conditionalFormatting sqref="P18">
    <cfRule type="cellIs" dxfId="152" priority="4" stopIfTrue="1" operator="notEqual">
      <formula>$N$6</formula>
    </cfRule>
  </conditionalFormatting>
  <conditionalFormatting sqref="P19">
    <cfRule type="cellIs" dxfId="151" priority="5" stopIfTrue="1" operator="notEqual">
      <formula>$N$7</formula>
    </cfRule>
  </conditionalFormatting>
  <conditionalFormatting sqref="P20">
    <cfRule type="cellIs" dxfId="150" priority="6" stopIfTrue="1" operator="notEqual">
      <formula>$N$8</formula>
    </cfRule>
  </conditionalFormatting>
  <conditionalFormatting sqref="P21">
    <cfRule type="cellIs" dxfId="149" priority="7" stopIfTrue="1" operator="notEqual">
      <formula>$N$9</formula>
    </cfRule>
  </conditionalFormatting>
  <conditionalFormatting sqref="P22">
    <cfRule type="cellIs" dxfId="148" priority="8" stopIfTrue="1" operator="notEqual">
      <formula>$N$10</formula>
    </cfRule>
  </conditionalFormatting>
  <conditionalFormatting sqref="P23">
    <cfRule type="cellIs" dxfId="147" priority="9" stopIfTrue="1" operator="notEqual">
      <formula>$N$11</formula>
    </cfRule>
  </conditionalFormatting>
  <conditionalFormatting sqref="P24">
    <cfRule type="cellIs" dxfId="146" priority="10" stopIfTrue="1" operator="notEqual">
      <formula>$N$12</formula>
    </cfRule>
  </conditionalFormatting>
  <conditionalFormatting sqref="N5:N12">
    <cfRule type="cellIs" dxfId="145" priority="11" stopIfTrue="1" operator="notEqual">
      <formula>$P17</formula>
    </cfRule>
  </conditionalFormatting>
  <conditionalFormatting sqref="F37 F48">
    <cfRule type="cellIs" dxfId="144" priority="12" stopIfTrue="1" operator="notEqual">
      <formula>$F$60</formula>
    </cfRule>
  </conditionalFormatting>
  <conditionalFormatting sqref="F60">
    <cfRule type="cellIs" dxfId="143" priority="13" stopIfTrue="1" operator="notEqual">
      <formula>$F$37</formula>
    </cfRule>
  </conditionalFormatting>
  <conditionalFormatting sqref="K12">
    <cfRule type="cellIs" dxfId="142" priority="14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161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162</v>
      </c>
      <c r="B3" s="203">
        <f>'1. Datos Generales'!$B$17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Generales'!$B$28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162</v>
      </c>
      <c r="B86" s="203">
        <f>'1. Datos Generales'!$B$17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162</v>
      </c>
      <c r="B169" s="203">
        <f>'1. Datos Generales'!$B$17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162</v>
      </c>
      <c r="B252" s="203">
        <f>'1. Datos Generales'!$B$17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162</v>
      </c>
      <c r="B335" s="203">
        <f>'1. Datos Generales'!$B$17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162</v>
      </c>
      <c r="B418" s="203">
        <f>'1. Datos Generales'!$B$17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85" priority="11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384" priority="12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83" priority="10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82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81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80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79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78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77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76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75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74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7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17.7109375" style="2" bestFit="1" customWidth="1"/>
    <col min="6" max="6" width="29.42578125" style="2" customWidth="1"/>
    <col min="7" max="7" width="17.7109375" style="2" bestFit="1" customWidth="1"/>
    <col min="8" max="8" width="29.140625" style="2" customWidth="1"/>
    <col min="9" max="9" width="17.7109375" style="2" bestFit="1" customWidth="1"/>
    <col min="10" max="10" width="27.42578125" style="2" customWidth="1"/>
    <col min="11" max="11" width="18" style="2" bestFit="1" customWidth="1"/>
    <col min="12" max="12" width="29.140625" style="2" customWidth="1"/>
    <col min="13" max="13" width="20.5703125" style="2" bestFit="1" customWidth="1"/>
    <col min="14" max="14" width="27.28515625" style="2" customWidth="1"/>
    <col min="15" max="15" width="20.28515625" style="2" customWidth="1"/>
    <col min="16" max="16" width="30.7109375" style="2" customWidth="1"/>
    <col min="17" max="17" width="20.28515625" style="2" customWidth="1"/>
    <col min="18" max="16384" width="11.42578125" style="2"/>
  </cols>
  <sheetData>
    <row r="1" spans="1:21" ht="61.5" customHeight="1">
      <c r="A1" s="198" t="s">
        <v>163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162</v>
      </c>
      <c r="B3" s="71">
        <f>'1. Datos Generales'!B17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'6.11.A Ppto Detallado B11'!E15</f>
        <v>0</v>
      </c>
      <c r="C5" s="132">
        <f t="shared" ref="C5:C11" si="0">IF(B5=0,0,B5/$B$12)</f>
        <v>0</v>
      </c>
      <c r="D5" s="76">
        <f>'6.11.A Ppto Detallado B11'!E98</f>
        <v>0</v>
      </c>
      <c r="E5" s="132">
        <f t="shared" ref="E5:E11" si="1">IF(D5=0,0,D5/$D$12)</f>
        <v>0</v>
      </c>
      <c r="F5" s="76">
        <f>'6.11.A Ppto Detallado B11'!E181</f>
        <v>0</v>
      </c>
      <c r="G5" s="132">
        <f t="shared" ref="G5:G11" si="2">IF(F5=0,0,F5/$F$12)</f>
        <v>0</v>
      </c>
      <c r="H5" s="76">
        <f>'6.11.A Ppto Detallado B11'!E264</f>
        <v>0</v>
      </c>
      <c r="I5" s="132">
        <f t="shared" ref="I5:I11" si="3">IF(H5=0,0,H5/$H$12)</f>
        <v>0</v>
      </c>
      <c r="J5" s="76">
        <f>'6.11.A Ppto Detallado B11'!E347</f>
        <v>0</v>
      </c>
      <c r="K5" s="132">
        <f t="shared" ref="K5:K11" si="4">IF(J5=0,0,J5/$J$12)</f>
        <v>0</v>
      </c>
      <c r="L5" s="76">
        <f>'6.11.A Ppto Detallado B11'!E430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'6.11.A Ppto Detallado B11'!E26</f>
        <v>0</v>
      </c>
      <c r="C6" s="132">
        <f t="shared" si="0"/>
        <v>0</v>
      </c>
      <c r="D6" s="76">
        <f>'6.11.A Ppto Detallado B11'!E109</f>
        <v>0</v>
      </c>
      <c r="E6" s="132">
        <f t="shared" si="1"/>
        <v>0</v>
      </c>
      <c r="F6" s="76">
        <f>'6.11.A Ppto Detallado B11'!E192</f>
        <v>0</v>
      </c>
      <c r="G6" s="132">
        <f t="shared" si="2"/>
        <v>0</v>
      </c>
      <c r="H6" s="76">
        <f>'6.11.A Ppto Detallado B11'!E275</f>
        <v>0</v>
      </c>
      <c r="I6" s="132">
        <f t="shared" si="3"/>
        <v>0</v>
      </c>
      <c r="J6" s="76">
        <f>'6.11.A Ppto Detallado B11'!E358</f>
        <v>0</v>
      </c>
      <c r="K6" s="132">
        <f t="shared" si="4"/>
        <v>0</v>
      </c>
      <c r="L6" s="76">
        <f>'6.11.A Ppto Detallado B11'!E441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'6.11.A Ppto Detallado B11'!E37</f>
        <v>0</v>
      </c>
      <c r="C7" s="132">
        <f t="shared" si="0"/>
        <v>0</v>
      </c>
      <c r="D7" s="76">
        <f>'6.11.A Ppto Detallado B11'!E120</f>
        <v>0</v>
      </c>
      <c r="E7" s="132">
        <f t="shared" si="1"/>
        <v>0</v>
      </c>
      <c r="F7" s="76">
        <f>'6.11.A Ppto Detallado B11'!E203</f>
        <v>0</v>
      </c>
      <c r="G7" s="132">
        <f t="shared" si="2"/>
        <v>0</v>
      </c>
      <c r="H7" s="76">
        <f>'6.11.A Ppto Detallado B11'!E286</f>
        <v>0</v>
      </c>
      <c r="I7" s="132">
        <f t="shared" si="3"/>
        <v>0</v>
      </c>
      <c r="J7" s="76">
        <f>'6.11.A Ppto Detallado B11'!E369</f>
        <v>0</v>
      </c>
      <c r="K7" s="132">
        <f t="shared" si="4"/>
        <v>0</v>
      </c>
      <c r="L7" s="76">
        <f>'6.11.A Ppto Detallado B11'!E452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'6.11.A Ppto Detallado B11'!E48</f>
        <v>0</v>
      </c>
      <c r="C8" s="132">
        <f t="shared" si="0"/>
        <v>0</v>
      </c>
      <c r="D8" s="76">
        <f>'6.11.A Ppto Detallado B11'!E131</f>
        <v>0</v>
      </c>
      <c r="E8" s="132">
        <f t="shared" si="1"/>
        <v>0</v>
      </c>
      <c r="F8" s="76">
        <f>'6.11.A Ppto Detallado B11'!E214</f>
        <v>0</v>
      </c>
      <c r="G8" s="132">
        <f t="shared" si="2"/>
        <v>0</v>
      </c>
      <c r="H8" s="76">
        <f>'6.11.A Ppto Detallado B11'!E297</f>
        <v>0</v>
      </c>
      <c r="I8" s="132">
        <f t="shared" si="3"/>
        <v>0</v>
      </c>
      <c r="J8" s="76">
        <f>'6.11.A Ppto Detallado B11'!E380</f>
        <v>0</v>
      </c>
      <c r="K8" s="132">
        <f t="shared" si="4"/>
        <v>0</v>
      </c>
      <c r="L8" s="76">
        <f>'6.11.A Ppto Detallado B11'!E463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'6.11.A Ppto Detallado B11'!E59</f>
        <v>0</v>
      </c>
      <c r="C9" s="132">
        <f t="shared" si="0"/>
        <v>0</v>
      </c>
      <c r="D9" s="76">
        <f>'6.11.A Ppto Detallado B11'!E142</f>
        <v>0</v>
      </c>
      <c r="E9" s="132">
        <f t="shared" si="1"/>
        <v>0</v>
      </c>
      <c r="F9" s="76">
        <f>'6.11.A Ppto Detallado B11'!E225</f>
        <v>0</v>
      </c>
      <c r="G9" s="132">
        <f t="shared" si="2"/>
        <v>0</v>
      </c>
      <c r="H9" s="76">
        <f>'6.11.A Ppto Detallado B11'!E308</f>
        <v>0</v>
      </c>
      <c r="I9" s="132">
        <f t="shared" si="3"/>
        <v>0</v>
      </c>
      <c r="J9" s="76">
        <f>'6.11.A Ppto Detallado B11'!E391</f>
        <v>0</v>
      </c>
      <c r="K9" s="132">
        <f t="shared" si="4"/>
        <v>0</v>
      </c>
      <c r="L9" s="76">
        <f>'6.11.A Ppto Detallado B11'!E474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'6.11.A Ppto Detallado B11'!E70</f>
        <v>0</v>
      </c>
      <c r="C10" s="132">
        <f t="shared" si="0"/>
        <v>0</v>
      </c>
      <c r="D10" s="76">
        <f>'6.11.A Ppto Detallado B11'!E153</f>
        <v>0</v>
      </c>
      <c r="E10" s="132">
        <f t="shared" si="1"/>
        <v>0</v>
      </c>
      <c r="F10" s="76">
        <f>'6.11.A Ppto Detallado B11'!E236</f>
        <v>0</v>
      </c>
      <c r="G10" s="132">
        <f t="shared" si="2"/>
        <v>0</v>
      </c>
      <c r="H10" s="76">
        <f>'6.11.A Ppto Detallado B11'!E319</f>
        <v>0</v>
      </c>
      <c r="I10" s="132">
        <f t="shared" si="3"/>
        <v>0</v>
      </c>
      <c r="J10" s="76">
        <f>'6.11.A Ppto Detallado B11'!E402</f>
        <v>0</v>
      </c>
      <c r="K10" s="132">
        <f t="shared" si="4"/>
        <v>0</v>
      </c>
      <c r="L10" s="76">
        <f>'6.11.A Ppto Detallado B11'!E485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'6.11.A Ppto Detallado B11'!E81</f>
        <v>0</v>
      </c>
      <c r="C11" s="132">
        <f t="shared" si="0"/>
        <v>0</v>
      </c>
      <c r="D11" s="76">
        <f>'6.11.A Ppto Detallado B11'!E164</f>
        <v>0</v>
      </c>
      <c r="E11" s="132">
        <f t="shared" si="1"/>
        <v>0</v>
      </c>
      <c r="F11" s="76">
        <f>'6.11.A Ppto Detallado B11'!E247</f>
        <v>0</v>
      </c>
      <c r="G11" s="132">
        <f t="shared" si="2"/>
        <v>0</v>
      </c>
      <c r="H11" s="76">
        <f>'6.11.A Ppto Detallado B11'!E330</f>
        <v>0</v>
      </c>
      <c r="I11" s="132">
        <f t="shared" si="3"/>
        <v>0</v>
      </c>
      <c r="J11" s="76">
        <f>'6.11.A Ppto Detallado B11'!E413</f>
        <v>0</v>
      </c>
      <c r="K11" s="132">
        <f t="shared" si="4"/>
        <v>0</v>
      </c>
      <c r="L11" s="76">
        <f>'6.11.A Ppto Detallado B11'!E496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162</v>
      </c>
      <c r="B15" s="71">
        <f>'1. Datos Generales'!B17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'6.11.A Ppto Detallado B11'!F15+'6.11.A Ppto Detallado B11'!F98+'6.11.A Ppto Detallado B11'!F181+'6.11.A Ppto Detallado B11'!F264+'6.11.A Ppto Detallado B11'!F347+'6.11.A Ppto Detallado B11'!F430</f>
        <v>0</v>
      </c>
      <c r="C17" s="132">
        <f>IF(B17=0,0,B17/B$24)</f>
        <v>0</v>
      </c>
      <c r="D17" s="76">
        <f>'6.11.A Ppto Detallado B11'!G15+'6.11.A Ppto Detallado B11'!G98+'6.11.A Ppto Detallado B11'!G181+'6.11.A Ppto Detallado B11'!G264+'6.11.A Ppto Detallado B11'!G347+'6.11.A Ppto Detallado B11'!G430</f>
        <v>0</v>
      </c>
      <c r="E17" s="132">
        <f>IF(D17=0,0,D17/D$24)</f>
        <v>0</v>
      </c>
      <c r="F17" s="76">
        <f>'6.11.A Ppto Detallado B11'!H15+'6.11.A Ppto Detallado B11'!H98+'6.11.A Ppto Detallado B11'!H181+'6.11.A Ppto Detallado B11'!H264+'6.11.A Ppto Detallado B11'!H347+'6.11.A Ppto Detallado B11'!H430</f>
        <v>0</v>
      </c>
      <c r="G17" s="132">
        <f>IF(F17=0,0,F17/F$24)</f>
        <v>0</v>
      </c>
      <c r="H17" s="76">
        <f>'6.11.A Ppto Detallado B11'!I15+'6.11.A Ppto Detallado B11'!I98+'6.11.A Ppto Detallado B11'!I181+'6.11.A Ppto Detallado B11'!I264+'6.11.A Ppto Detallado B11'!I347+'6.11.A Ppto Detallado B11'!I430</f>
        <v>0</v>
      </c>
      <c r="I17" s="132">
        <f>IF(H17=0,0,H17/H$24)</f>
        <v>0</v>
      </c>
      <c r="J17" s="76">
        <f>'6.11.A Ppto Detallado B11'!J15+'6.11.A Ppto Detallado B11'!J98+'6.11.A Ppto Detallado B11'!J181+'6.11.A Ppto Detallado B11'!J264+'6.11.A Ppto Detallado B11'!J347+'6.11.A Ppto Detallado B11'!J430</f>
        <v>0</v>
      </c>
      <c r="K17" s="132">
        <f>IF(J17=0,0,J17/J$24)</f>
        <v>0</v>
      </c>
      <c r="L17" s="76">
        <f>'6.11.A Ppto Detallado B11'!K15+'6.11.A Ppto Detallado B11'!K98+'6.11.A Ppto Detallado B11'!K181+'6.11.A Ppto Detallado B11'!K264+'6.11.A Ppto Detallado B11'!K347+'6.11.A Ppto Detallado B11'!K430</f>
        <v>0</v>
      </c>
      <c r="M17" s="132">
        <f>IF(L17=0,0,L17/L$24)</f>
        <v>0</v>
      </c>
      <c r="N17" s="76">
        <f>'6.11.A Ppto Detallado B11'!L15+'6.11.A Ppto Detallado B11'!L98+'6.11.A Ppto Detallado B11'!L181+'6.11.A Ppto Detallado B11'!L264+'6.11.A Ppto Detallado B11'!L347+'6.11.A Ppto Detallado B11'!L430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'6.11.A Ppto Detallado B11'!F26+'6.11.A Ppto Detallado B11'!F109+'6.11.A Ppto Detallado B11'!F192+'6.11.A Ppto Detallado B11'!F275+'6.11.A Ppto Detallado B11'!F358+'6.11.A Ppto Detallado B11'!F441</f>
        <v>0</v>
      </c>
      <c r="C18" s="132">
        <f t="shared" ref="C18:E23" si="9">IF(B18=0,0,B18/B$24)</f>
        <v>0</v>
      </c>
      <c r="D18" s="76">
        <f>'6.11.A Ppto Detallado B11'!G26+'6.11.A Ppto Detallado B11'!G109+'6.11.A Ppto Detallado B11'!G192+'6.11.A Ppto Detallado B11'!G275+'6.11.A Ppto Detallado B11'!G358+'6.11.A Ppto Detallado B11'!G441</f>
        <v>0</v>
      </c>
      <c r="E18" s="132">
        <f t="shared" si="9"/>
        <v>0</v>
      </c>
      <c r="F18" s="76">
        <f>'6.11.A Ppto Detallado B11'!H26+'6.11.A Ppto Detallado B11'!H109+'6.11.A Ppto Detallado B11'!H192+'6.11.A Ppto Detallado B11'!H275+'6.11.A Ppto Detallado B11'!H358+'6.11.A Ppto Detallado B11'!H441</f>
        <v>0</v>
      </c>
      <c r="G18" s="132">
        <f t="shared" ref="G18" si="10">IF(F18=0,0,F18/F$24)</f>
        <v>0</v>
      </c>
      <c r="H18" s="76">
        <f>'6.11.A Ppto Detallado B11'!I26+'6.11.A Ppto Detallado B11'!I109+'6.11.A Ppto Detallado B11'!I192+'6.11.A Ppto Detallado B11'!I275+'6.11.A Ppto Detallado B11'!I358+'6.11.A Ppto Detallado B11'!I441</f>
        <v>0</v>
      </c>
      <c r="I18" s="132">
        <f t="shared" ref="I18" si="11">IF(H18=0,0,H18/H$24)</f>
        <v>0</v>
      </c>
      <c r="J18" s="76">
        <f>'6.11.A Ppto Detallado B11'!J26+'6.11.A Ppto Detallado B11'!J109+'6.11.A Ppto Detallado B11'!J192+'6.11.A Ppto Detallado B11'!J275+'6.11.A Ppto Detallado B11'!J358+'6.11.A Ppto Detallado B11'!J441</f>
        <v>0</v>
      </c>
      <c r="K18" s="132">
        <f t="shared" ref="K18" si="12">IF(J18=0,0,J18/J$24)</f>
        <v>0</v>
      </c>
      <c r="L18" s="76">
        <f>'6.11.A Ppto Detallado B11'!K26+'6.11.A Ppto Detallado B11'!K109+'6.11.A Ppto Detallado B11'!K192+'6.11.A Ppto Detallado B11'!K275+'6.11.A Ppto Detallado B11'!K358+'6.11.A Ppto Detallado B11'!K441</f>
        <v>0</v>
      </c>
      <c r="M18" s="132">
        <f t="shared" ref="M18" si="13">IF(L18=0,0,L18/L$24)</f>
        <v>0</v>
      </c>
      <c r="N18" s="76">
        <f>'6.11.A Ppto Detallado B11'!L26+'6.11.A Ppto Detallado B11'!L109+'6.11.A Ppto Detallado B11'!L192+'6.11.A Ppto Detallado B11'!L275+'6.11.A Ppto Detallado B11'!L358+'6.11.A Ppto Detallado B11'!L441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'6.11.A Ppto Detallado B11'!F37+'6.11.A Ppto Detallado B11'!F120+'6.11.A Ppto Detallado B11'!F203+'6.11.A Ppto Detallado B11'!F286+'6.11.A Ppto Detallado B11'!F369+'6.11.A Ppto Detallado B11'!F452</f>
        <v>0</v>
      </c>
      <c r="C19" s="132">
        <f t="shared" si="9"/>
        <v>0</v>
      </c>
      <c r="D19" s="76">
        <f>'6.11.A Ppto Detallado B11'!G37+'6.11.A Ppto Detallado B11'!G120+'6.11.A Ppto Detallado B11'!G203+'6.11.A Ppto Detallado B11'!G286+'6.11.A Ppto Detallado B11'!G369+'6.11.A Ppto Detallado B11'!G452</f>
        <v>0</v>
      </c>
      <c r="E19" s="132">
        <f t="shared" si="9"/>
        <v>0</v>
      </c>
      <c r="F19" s="76">
        <f>'6.11.A Ppto Detallado B11'!H37+'6.11.A Ppto Detallado B11'!H120+'6.11.A Ppto Detallado B11'!H203+'6.11.A Ppto Detallado B11'!H286+'6.11.A Ppto Detallado B11'!H369+'6.11.A Ppto Detallado B11'!H452</f>
        <v>0</v>
      </c>
      <c r="G19" s="132">
        <f t="shared" ref="G19" si="16">IF(F19=0,0,F19/F$24)</f>
        <v>0</v>
      </c>
      <c r="H19" s="76">
        <f>'6.11.A Ppto Detallado B11'!I37+'6.11.A Ppto Detallado B11'!I120+'6.11.A Ppto Detallado B11'!I203+'6.11.A Ppto Detallado B11'!I286+'6.11.A Ppto Detallado B11'!I369+'6.11.A Ppto Detallado B11'!I452</f>
        <v>0</v>
      </c>
      <c r="I19" s="132">
        <f t="shared" ref="I19" si="17">IF(H19=0,0,H19/H$24)</f>
        <v>0</v>
      </c>
      <c r="J19" s="76">
        <f>'6.11.A Ppto Detallado B11'!J37+'6.11.A Ppto Detallado B11'!J120+'6.11.A Ppto Detallado B11'!J203+'6.11.A Ppto Detallado B11'!J286+'6.11.A Ppto Detallado B11'!J369+'6.11.A Ppto Detallado B11'!J452</f>
        <v>0</v>
      </c>
      <c r="K19" s="132">
        <f t="shared" ref="K19" si="18">IF(J19=0,0,J19/J$24)</f>
        <v>0</v>
      </c>
      <c r="L19" s="76">
        <f>'6.11.A Ppto Detallado B11'!K37+'6.11.A Ppto Detallado B11'!K120+'6.11.A Ppto Detallado B11'!K203+'6.11.A Ppto Detallado B11'!K286+'6.11.A Ppto Detallado B11'!K369+'6.11.A Ppto Detallado B11'!K452</f>
        <v>0</v>
      </c>
      <c r="M19" s="132">
        <f t="shared" ref="M19" si="19">IF(L19=0,0,L19/L$24)</f>
        <v>0</v>
      </c>
      <c r="N19" s="76">
        <f>'6.11.A Ppto Detallado B11'!L37+'6.11.A Ppto Detallado B11'!L120+'6.11.A Ppto Detallado B11'!L203+'6.11.A Ppto Detallado B11'!L286+'6.11.A Ppto Detallado B11'!L369+'6.11.A Ppto Detallado B11'!L452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'6.11.A Ppto Detallado B11'!F48+'6.11.A Ppto Detallado B11'!F131+'6.11.A Ppto Detallado B11'!F214+'6.11.A Ppto Detallado B11'!F297+'6.11.A Ppto Detallado B11'!F380+'6.11.A Ppto Detallado B11'!F463</f>
        <v>0</v>
      </c>
      <c r="C20" s="132">
        <f t="shared" si="9"/>
        <v>0</v>
      </c>
      <c r="D20" s="76">
        <f>'6.11.A Ppto Detallado B11'!G48+'6.11.A Ppto Detallado B11'!G131+'6.11.A Ppto Detallado B11'!G214+'6.11.A Ppto Detallado B11'!G297+'6.11.A Ppto Detallado B11'!G380+'6.11.A Ppto Detallado B11'!G463</f>
        <v>0</v>
      </c>
      <c r="E20" s="132">
        <f t="shared" si="9"/>
        <v>0</v>
      </c>
      <c r="F20" s="76">
        <f>'6.11.A Ppto Detallado B11'!H48+'6.11.A Ppto Detallado B11'!H131+'6.11.A Ppto Detallado B11'!H214+'6.11.A Ppto Detallado B11'!H297+'6.11.A Ppto Detallado B11'!H380+'6.11.A Ppto Detallado B11'!H463</f>
        <v>0</v>
      </c>
      <c r="G20" s="132">
        <f t="shared" ref="G20" si="21">IF(F20=0,0,F20/F$24)</f>
        <v>0</v>
      </c>
      <c r="H20" s="76">
        <f>'6.11.A Ppto Detallado B11'!I48+'6.11.A Ppto Detallado B11'!I131+'6.11.A Ppto Detallado B11'!I214+'6.11.A Ppto Detallado B11'!I297+'6.11.A Ppto Detallado B11'!I380+'6.11.A Ppto Detallado B11'!I463</f>
        <v>0</v>
      </c>
      <c r="I20" s="132">
        <f t="shared" ref="I20" si="22">IF(H20=0,0,H20/H$24)</f>
        <v>0</v>
      </c>
      <c r="J20" s="76">
        <f>'6.11.A Ppto Detallado B11'!J48+'6.11.A Ppto Detallado B11'!J131+'6.11.A Ppto Detallado B11'!J214+'6.11.A Ppto Detallado B11'!J297+'6.11.A Ppto Detallado B11'!J380+'6.11.A Ppto Detallado B11'!J463</f>
        <v>0</v>
      </c>
      <c r="K20" s="132">
        <f t="shared" ref="K20" si="23">IF(J20=0,0,J20/J$24)</f>
        <v>0</v>
      </c>
      <c r="L20" s="76">
        <f>'6.11.A Ppto Detallado B11'!K48+'6.11.A Ppto Detallado B11'!K131+'6.11.A Ppto Detallado B11'!K214+'6.11.A Ppto Detallado B11'!K297+'6.11.A Ppto Detallado B11'!K380+'6.11.A Ppto Detallado B11'!K463</f>
        <v>0</v>
      </c>
      <c r="M20" s="132">
        <f t="shared" ref="M20" si="24">IF(L20=0,0,L20/L$24)</f>
        <v>0</v>
      </c>
      <c r="N20" s="76">
        <f>'6.11.A Ppto Detallado B11'!L48+'6.11.A Ppto Detallado B11'!L131+'6.11.A Ppto Detallado B11'!L214+'6.11.A Ppto Detallado B11'!L297+'6.11.A Ppto Detallado B11'!L380+'6.11.A Ppto Detallado B11'!L463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'6.11.A Ppto Detallado B11'!F59+'6.11.A Ppto Detallado B11'!F142+'6.11.A Ppto Detallado B11'!F225+'6.11.A Ppto Detallado B11'!F308+'6.11.A Ppto Detallado B11'!F391+'6.11.A Ppto Detallado B11'!F474</f>
        <v>0</v>
      </c>
      <c r="C21" s="132">
        <f t="shared" si="9"/>
        <v>0</v>
      </c>
      <c r="D21" s="76">
        <f>'6.11.A Ppto Detallado B11'!G59+'6.11.A Ppto Detallado B11'!G142+'6.11.A Ppto Detallado B11'!G225+'6.11.A Ppto Detallado B11'!G308+'6.11.A Ppto Detallado B11'!G391+'6.11.A Ppto Detallado B11'!G474</f>
        <v>0</v>
      </c>
      <c r="E21" s="132">
        <f t="shared" si="9"/>
        <v>0</v>
      </c>
      <c r="F21" s="76">
        <f>'6.11.A Ppto Detallado B11'!H59+'6.11.A Ppto Detallado B11'!H142+'6.11.A Ppto Detallado B11'!H225+'6.11.A Ppto Detallado B11'!H308+'6.11.A Ppto Detallado B11'!H391+'6.11.A Ppto Detallado B11'!H474</f>
        <v>0</v>
      </c>
      <c r="G21" s="132">
        <f t="shared" ref="G21" si="26">IF(F21=0,0,F21/F$24)</f>
        <v>0</v>
      </c>
      <c r="H21" s="76">
        <f>'6.11.A Ppto Detallado B11'!I59+'6.11.A Ppto Detallado B11'!I142+'6.11.A Ppto Detallado B11'!I225+'6.11.A Ppto Detallado B11'!I308+'6.11.A Ppto Detallado B11'!I391+'6.11.A Ppto Detallado B11'!I474</f>
        <v>0</v>
      </c>
      <c r="I21" s="132">
        <f t="shared" ref="I21" si="27">IF(H21=0,0,H21/H$24)</f>
        <v>0</v>
      </c>
      <c r="J21" s="76">
        <f>'6.11.A Ppto Detallado B11'!J59+'6.11.A Ppto Detallado B11'!J142+'6.11.A Ppto Detallado B11'!J225+'6.11.A Ppto Detallado B11'!J308+'6.11.A Ppto Detallado B11'!J391+'6.11.A Ppto Detallado B11'!J474</f>
        <v>0</v>
      </c>
      <c r="K21" s="132">
        <f t="shared" ref="K21" si="28">IF(J21=0,0,J21/J$24)</f>
        <v>0</v>
      </c>
      <c r="L21" s="76">
        <f>'6.11.A Ppto Detallado B11'!K59+'6.11.A Ppto Detallado B11'!K142+'6.11.A Ppto Detallado B11'!K225+'6.11.A Ppto Detallado B11'!K308+'6.11.A Ppto Detallado B11'!K391+'6.11.A Ppto Detallado B11'!K474</f>
        <v>0</v>
      </c>
      <c r="M21" s="132">
        <f t="shared" ref="M21" si="29">IF(L21=0,0,L21/L$24)</f>
        <v>0</v>
      </c>
      <c r="N21" s="76">
        <f>'6.11.A Ppto Detallado B11'!L59+'6.11.A Ppto Detallado B11'!L142+'6.11.A Ppto Detallado B11'!L225+'6.11.A Ppto Detallado B11'!L308+'6.11.A Ppto Detallado B11'!L391+'6.11.A Ppto Detallado B11'!L474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'6.11.A Ppto Detallado B11'!F70+'6.11.A Ppto Detallado B11'!F153+'6.11.A Ppto Detallado B11'!F236+'6.11.A Ppto Detallado B11'!F319+'6.11.A Ppto Detallado B11'!F402+'6.11.A Ppto Detallado B11'!F485</f>
        <v>0</v>
      </c>
      <c r="C22" s="132">
        <f t="shared" si="9"/>
        <v>0</v>
      </c>
      <c r="D22" s="76">
        <f>'6.11.A Ppto Detallado B11'!G70+'6.11.A Ppto Detallado B11'!G153+'6.11.A Ppto Detallado B11'!G236+'6.11.A Ppto Detallado B11'!G319+'6.11.A Ppto Detallado B11'!G402+'6.11.A Ppto Detallado B11'!G485</f>
        <v>0</v>
      </c>
      <c r="E22" s="132">
        <f t="shared" si="9"/>
        <v>0</v>
      </c>
      <c r="F22" s="76">
        <f>'6.11.A Ppto Detallado B11'!H70+'6.11.A Ppto Detallado B11'!H153+'6.11.A Ppto Detallado B11'!H236+'6.11.A Ppto Detallado B11'!H319+'6.11.A Ppto Detallado B11'!H402+'6.11.A Ppto Detallado B11'!H485</f>
        <v>0</v>
      </c>
      <c r="G22" s="132">
        <f t="shared" ref="G22" si="31">IF(F22=0,0,F22/F$24)</f>
        <v>0</v>
      </c>
      <c r="H22" s="76">
        <f>'6.11.A Ppto Detallado B11'!I70+'6.11.A Ppto Detallado B11'!I153+'6.11.A Ppto Detallado B11'!I236+'6.11.A Ppto Detallado B11'!I319+'6.11.A Ppto Detallado B11'!I402+'6.11.A Ppto Detallado B11'!I485</f>
        <v>0</v>
      </c>
      <c r="I22" s="132">
        <f t="shared" ref="I22" si="32">IF(H22=0,0,H22/H$24)</f>
        <v>0</v>
      </c>
      <c r="J22" s="76">
        <f>'6.11.A Ppto Detallado B11'!J70+'6.11.A Ppto Detallado B11'!J153+'6.11.A Ppto Detallado B11'!J236+'6.11.A Ppto Detallado B11'!J319+'6.11.A Ppto Detallado B11'!J402+'6.11.A Ppto Detallado B11'!J485</f>
        <v>0</v>
      </c>
      <c r="K22" s="132">
        <f t="shared" ref="K22" si="33">IF(J22=0,0,J22/J$24)</f>
        <v>0</v>
      </c>
      <c r="L22" s="76">
        <f>'6.11.A Ppto Detallado B11'!K70+'6.11.A Ppto Detallado B11'!K153+'6.11.A Ppto Detallado B11'!K236+'6.11.A Ppto Detallado B11'!K319+'6.11.A Ppto Detallado B11'!K402+'6.11.A Ppto Detallado B11'!K485</f>
        <v>0</v>
      </c>
      <c r="M22" s="132">
        <f t="shared" ref="M22" si="34">IF(L22=0,0,L22/L$24)</f>
        <v>0</v>
      </c>
      <c r="N22" s="76">
        <f>'6.11.A Ppto Detallado B11'!L70+'6.11.A Ppto Detallado B11'!L153+'6.11.A Ppto Detallado B11'!L236+'6.11.A Ppto Detallado B11'!L319+'6.11.A Ppto Detallado B11'!L402+'6.11.A Ppto Detallado B11'!L485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'6.11.A Ppto Detallado B11'!F81+'6.11.A Ppto Detallado B11'!F164+'6.11.A Ppto Detallado B11'!F247+'6.11.A Ppto Detallado B11'!F330+'6.11.A Ppto Detallado B11'!F413+'6.11.A Ppto Detallado B11'!F496</f>
        <v>0</v>
      </c>
      <c r="C23" s="132">
        <f t="shared" si="9"/>
        <v>0</v>
      </c>
      <c r="D23" s="76">
        <f>'6.11.A Ppto Detallado B11'!G81+'6.11.A Ppto Detallado B11'!G164+'6.11.A Ppto Detallado B11'!G247+'6.11.A Ppto Detallado B11'!G330+'6.11.A Ppto Detallado B11'!G413+'6.11.A Ppto Detallado B11'!G496</f>
        <v>0</v>
      </c>
      <c r="E23" s="132">
        <f t="shared" si="9"/>
        <v>0</v>
      </c>
      <c r="F23" s="76">
        <f>'6.11.A Ppto Detallado B11'!H81+'6.11.A Ppto Detallado B11'!H164+'6.11.A Ppto Detallado B11'!H247+'6.11.A Ppto Detallado B11'!H330+'6.11.A Ppto Detallado B11'!H413+'6.11.A Ppto Detallado B11'!H496</f>
        <v>0</v>
      </c>
      <c r="G23" s="132">
        <f t="shared" ref="G23" si="36">IF(F23=0,0,F23/F$24)</f>
        <v>0</v>
      </c>
      <c r="H23" s="76">
        <f>'6.11.A Ppto Detallado B11'!I81+'6.11.A Ppto Detallado B11'!I164+'6.11.A Ppto Detallado B11'!I247+'6.11.A Ppto Detallado B11'!I330+'6.11.A Ppto Detallado B11'!I413+'6.11.A Ppto Detallado B11'!I496</f>
        <v>0</v>
      </c>
      <c r="I23" s="132">
        <f t="shared" ref="I23" si="37">IF(H23=0,0,H23/H$24)</f>
        <v>0</v>
      </c>
      <c r="J23" s="76">
        <f>'6.11.A Ppto Detallado B11'!J81+'6.11.A Ppto Detallado B11'!J164+'6.11.A Ppto Detallado B11'!J247+'6.11.A Ppto Detallado B11'!J330+'6.11.A Ppto Detallado B11'!J413+'6.11.A Ppto Detallado B11'!J496</f>
        <v>0</v>
      </c>
      <c r="K23" s="132">
        <f t="shared" ref="K23" si="38">IF(J23=0,0,J23/J$24)</f>
        <v>0</v>
      </c>
      <c r="L23" s="76">
        <f>'6.11.A Ppto Detallado B11'!K81+'6.11.A Ppto Detallado B11'!K164+'6.11.A Ppto Detallado B11'!K247+'6.11.A Ppto Detallado B11'!K330+'6.11.A Ppto Detallado B11'!K413+'6.11.A Ppto Detallado B11'!K496</f>
        <v>0</v>
      </c>
      <c r="M23" s="132">
        <f t="shared" ref="M23" si="39">IF(L23=0,0,L23/L$24)</f>
        <v>0</v>
      </c>
      <c r="N23" s="76">
        <f>'6.11.A Ppto Detallado B11'!L81+'6.11.A Ppto Detallado B11'!L164+'6.11.A Ppto Detallado B11'!L247+'6.11.A Ppto Detallado B11'!L330+'6.11.A Ppto Detallado B11'!L413+'6.11.A Ppto Detallado B11'!L496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162</v>
      </c>
      <c r="B28" s="199">
        <f>'1. Datos Generales'!$B$17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162</v>
      </c>
      <c r="B40" s="199">
        <f>'1. Datos Generales'!$B$17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162</v>
      </c>
      <c r="B51" s="199">
        <f>'1. Datos Generales'!$B$17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141" priority="2" stopIfTrue="1" operator="greaterThan">
      <formula>0.07</formula>
    </cfRule>
  </conditionalFormatting>
  <conditionalFormatting sqref="P17">
    <cfRule type="cellIs" dxfId="140" priority="3" stopIfTrue="1" operator="notEqual">
      <formula>$N$5</formula>
    </cfRule>
  </conditionalFormatting>
  <conditionalFormatting sqref="P18">
    <cfRule type="cellIs" dxfId="139" priority="4" stopIfTrue="1" operator="notEqual">
      <formula>$N$6</formula>
    </cfRule>
  </conditionalFormatting>
  <conditionalFormatting sqref="P19">
    <cfRule type="cellIs" dxfId="138" priority="5" stopIfTrue="1" operator="notEqual">
      <formula>$N$7</formula>
    </cfRule>
  </conditionalFormatting>
  <conditionalFormatting sqref="P20">
    <cfRule type="cellIs" dxfId="137" priority="6" stopIfTrue="1" operator="notEqual">
      <formula>$N$8</formula>
    </cfRule>
  </conditionalFormatting>
  <conditionalFormatting sqref="P21">
    <cfRule type="cellIs" dxfId="136" priority="7" stopIfTrue="1" operator="notEqual">
      <formula>$N$9</formula>
    </cfRule>
  </conditionalFormatting>
  <conditionalFormatting sqref="P22">
    <cfRule type="cellIs" dxfId="135" priority="8" stopIfTrue="1" operator="notEqual">
      <formula>$N$10</formula>
    </cfRule>
  </conditionalFormatting>
  <conditionalFormatting sqref="P23">
    <cfRule type="cellIs" dxfId="134" priority="9" stopIfTrue="1" operator="notEqual">
      <formula>$N$11</formula>
    </cfRule>
  </conditionalFormatting>
  <conditionalFormatting sqref="P24">
    <cfRule type="cellIs" dxfId="133" priority="10" stopIfTrue="1" operator="notEqual">
      <formula>$N$12</formula>
    </cfRule>
  </conditionalFormatting>
  <conditionalFormatting sqref="N5:N12">
    <cfRule type="cellIs" dxfId="132" priority="11" stopIfTrue="1" operator="notEqual">
      <formula>$P17</formula>
    </cfRule>
  </conditionalFormatting>
  <conditionalFormatting sqref="F37 F48">
    <cfRule type="cellIs" dxfId="131" priority="12" stopIfTrue="1" operator="notEqual">
      <formula>$F$60</formula>
    </cfRule>
  </conditionalFormatting>
  <conditionalFormatting sqref="F60">
    <cfRule type="cellIs" dxfId="130" priority="13" stopIfTrue="1" operator="notEqual">
      <formula>$F$37</formula>
    </cfRule>
  </conditionalFormatting>
  <conditionalFormatting sqref="K12">
    <cfRule type="cellIs" dxfId="129" priority="14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2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H23" sqref="H23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164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165</v>
      </c>
      <c r="B3" s="203">
        <f>'1. Datos Generales'!B18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165</v>
      </c>
      <c r="B86" s="203">
        <f>'1. Datos Generales'!B18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165</v>
      </c>
      <c r="B169" s="203">
        <f>'1. Datos Generales'!$B$18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165</v>
      </c>
      <c r="B252" s="203">
        <f>'1. Datos Generales'!$B$18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165</v>
      </c>
      <c r="B335" s="203">
        <f>'1. Datos Generales'!$B$18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165</v>
      </c>
      <c r="B418" s="203">
        <f>'1. Datos Generales'!$B$18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73" priority="12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372" priority="13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71" priority="11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70" priority="10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9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8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7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6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5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4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3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2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1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17.7109375" style="2" bestFit="1" customWidth="1"/>
    <col min="6" max="6" width="28.140625" style="2" customWidth="1"/>
    <col min="7" max="7" width="17.7109375" style="2" bestFit="1" customWidth="1"/>
    <col min="8" max="8" width="28.140625" style="2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customWidth="1"/>
    <col min="16" max="16" width="30.7109375" style="2" customWidth="1"/>
    <col min="17" max="17" width="20.28515625" style="2" customWidth="1"/>
    <col min="18" max="16384" width="11.42578125" style="2"/>
  </cols>
  <sheetData>
    <row r="1" spans="1:21" ht="61.5" customHeight="1">
      <c r="A1" s="198" t="s">
        <v>166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165</v>
      </c>
      <c r="B3" s="71">
        <f>'1. Datos Generales'!B18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'6.12.A Ppto Detallado B12'!E15</f>
        <v>0</v>
      </c>
      <c r="C5" s="132">
        <f t="shared" ref="C5:C11" si="0">IF(B5=0,0,B5/$B$12)</f>
        <v>0</v>
      </c>
      <c r="D5" s="76">
        <f>'6.12.A Ppto Detallado B12'!E98</f>
        <v>0</v>
      </c>
      <c r="E5" s="132">
        <f t="shared" ref="E5:E11" si="1">IF(D5=0,0,D5/$D$12)</f>
        <v>0</v>
      </c>
      <c r="F5" s="76">
        <f>'6.12.A Ppto Detallado B12'!E181</f>
        <v>0</v>
      </c>
      <c r="G5" s="132">
        <f t="shared" ref="G5:G11" si="2">IF(F5=0,0,F5/$F$12)</f>
        <v>0</v>
      </c>
      <c r="H5" s="76">
        <f>'6.12.A Ppto Detallado B12'!E264</f>
        <v>0</v>
      </c>
      <c r="I5" s="132">
        <f t="shared" ref="I5:I11" si="3">IF(H5=0,0,H5/$H$12)</f>
        <v>0</v>
      </c>
      <c r="J5" s="76">
        <f>'6.12.A Ppto Detallado B12'!E347</f>
        <v>0</v>
      </c>
      <c r="K5" s="132">
        <f t="shared" ref="K5:K11" si="4">IF(J5=0,0,J5/$J$12)</f>
        <v>0</v>
      </c>
      <c r="L5" s="76">
        <f>'6.12.A Ppto Detallado B12'!E430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'6.12.A Ppto Detallado B12'!E26</f>
        <v>0</v>
      </c>
      <c r="C6" s="132">
        <f t="shared" si="0"/>
        <v>0</v>
      </c>
      <c r="D6" s="76">
        <f>'6.12.A Ppto Detallado B12'!E109</f>
        <v>0</v>
      </c>
      <c r="E6" s="132">
        <f t="shared" si="1"/>
        <v>0</v>
      </c>
      <c r="F6" s="76">
        <f>'6.12.A Ppto Detallado B12'!E192</f>
        <v>0</v>
      </c>
      <c r="G6" s="132">
        <f t="shared" si="2"/>
        <v>0</v>
      </c>
      <c r="H6" s="76">
        <f>'6.12.A Ppto Detallado B12'!E275</f>
        <v>0</v>
      </c>
      <c r="I6" s="132">
        <f t="shared" si="3"/>
        <v>0</v>
      </c>
      <c r="J6" s="76">
        <f>'6.12.A Ppto Detallado B12'!E358</f>
        <v>0</v>
      </c>
      <c r="K6" s="132">
        <f t="shared" si="4"/>
        <v>0</v>
      </c>
      <c r="L6" s="76">
        <f>'6.12.A Ppto Detallado B12'!E441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'6.12.A Ppto Detallado B12'!E37</f>
        <v>0</v>
      </c>
      <c r="C7" s="132">
        <f t="shared" si="0"/>
        <v>0</v>
      </c>
      <c r="D7" s="76">
        <f>'6.12.A Ppto Detallado B12'!E120</f>
        <v>0</v>
      </c>
      <c r="E7" s="132">
        <f t="shared" si="1"/>
        <v>0</v>
      </c>
      <c r="F7" s="76">
        <f>'6.12.A Ppto Detallado B12'!E203</f>
        <v>0</v>
      </c>
      <c r="G7" s="132">
        <f t="shared" si="2"/>
        <v>0</v>
      </c>
      <c r="H7" s="76">
        <f>'6.12.A Ppto Detallado B12'!E286</f>
        <v>0</v>
      </c>
      <c r="I7" s="132">
        <f t="shared" si="3"/>
        <v>0</v>
      </c>
      <c r="J7" s="76">
        <f>'6.12.A Ppto Detallado B12'!E369</f>
        <v>0</v>
      </c>
      <c r="K7" s="132">
        <f t="shared" si="4"/>
        <v>0</v>
      </c>
      <c r="L7" s="76">
        <f>'6.12.A Ppto Detallado B12'!E452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'6.12.A Ppto Detallado B12'!E48</f>
        <v>0</v>
      </c>
      <c r="C8" s="132">
        <f t="shared" si="0"/>
        <v>0</v>
      </c>
      <c r="D8" s="76">
        <f>'6.12.A Ppto Detallado B12'!E131</f>
        <v>0</v>
      </c>
      <c r="E8" s="132">
        <f t="shared" si="1"/>
        <v>0</v>
      </c>
      <c r="F8" s="76">
        <f>'6.12.A Ppto Detallado B12'!E214</f>
        <v>0</v>
      </c>
      <c r="G8" s="132">
        <f t="shared" si="2"/>
        <v>0</v>
      </c>
      <c r="H8" s="76">
        <f>'6.12.A Ppto Detallado B12'!E297</f>
        <v>0</v>
      </c>
      <c r="I8" s="132">
        <f t="shared" si="3"/>
        <v>0</v>
      </c>
      <c r="J8" s="76">
        <f>'6.12.A Ppto Detallado B12'!E380</f>
        <v>0</v>
      </c>
      <c r="K8" s="132">
        <f t="shared" si="4"/>
        <v>0</v>
      </c>
      <c r="L8" s="76">
        <f>'6.12.A Ppto Detallado B12'!E463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'6.12.A Ppto Detallado B12'!E59</f>
        <v>0</v>
      </c>
      <c r="C9" s="132">
        <f t="shared" si="0"/>
        <v>0</v>
      </c>
      <c r="D9" s="76">
        <f>'6.12.A Ppto Detallado B12'!E142</f>
        <v>0</v>
      </c>
      <c r="E9" s="132">
        <f t="shared" si="1"/>
        <v>0</v>
      </c>
      <c r="F9" s="76">
        <f>'6.12.A Ppto Detallado B12'!E225</f>
        <v>0</v>
      </c>
      <c r="G9" s="132">
        <f t="shared" si="2"/>
        <v>0</v>
      </c>
      <c r="H9" s="76">
        <f>'6.12.A Ppto Detallado B12'!E308</f>
        <v>0</v>
      </c>
      <c r="I9" s="132">
        <f t="shared" si="3"/>
        <v>0</v>
      </c>
      <c r="J9" s="76">
        <f>'6.12.A Ppto Detallado B12'!E391</f>
        <v>0</v>
      </c>
      <c r="K9" s="132">
        <f t="shared" si="4"/>
        <v>0</v>
      </c>
      <c r="L9" s="76">
        <f>'6.12.A Ppto Detallado B12'!E474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'6.12.A Ppto Detallado B12'!E70</f>
        <v>0</v>
      </c>
      <c r="C10" s="132">
        <f t="shared" si="0"/>
        <v>0</v>
      </c>
      <c r="D10" s="76">
        <f>'6.12.A Ppto Detallado B12'!E153</f>
        <v>0</v>
      </c>
      <c r="E10" s="132">
        <f t="shared" si="1"/>
        <v>0</v>
      </c>
      <c r="F10" s="76">
        <f>'6.12.A Ppto Detallado B12'!E236</f>
        <v>0</v>
      </c>
      <c r="G10" s="132">
        <f t="shared" si="2"/>
        <v>0</v>
      </c>
      <c r="H10" s="76">
        <f>'6.12.A Ppto Detallado B12'!E319</f>
        <v>0</v>
      </c>
      <c r="I10" s="132">
        <f t="shared" si="3"/>
        <v>0</v>
      </c>
      <c r="J10" s="76">
        <f>'6.12.A Ppto Detallado B12'!E402</f>
        <v>0</v>
      </c>
      <c r="K10" s="132">
        <f t="shared" si="4"/>
        <v>0</v>
      </c>
      <c r="L10" s="76">
        <f>'6.12.A Ppto Detallado B12'!E485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'6.12.A Ppto Detallado B12'!E81</f>
        <v>0</v>
      </c>
      <c r="C11" s="132">
        <f t="shared" si="0"/>
        <v>0</v>
      </c>
      <c r="D11" s="76">
        <f>'6.12.A Ppto Detallado B12'!E164</f>
        <v>0</v>
      </c>
      <c r="E11" s="132">
        <f t="shared" si="1"/>
        <v>0</v>
      </c>
      <c r="F11" s="76">
        <f>'6.12.A Ppto Detallado B12'!E247</f>
        <v>0</v>
      </c>
      <c r="G11" s="132">
        <f t="shared" si="2"/>
        <v>0</v>
      </c>
      <c r="H11" s="76">
        <f>'6.12.A Ppto Detallado B12'!E330</f>
        <v>0</v>
      </c>
      <c r="I11" s="132">
        <f t="shared" si="3"/>
        <v>0</v>
      </c>
      <c r="J11" s="76">
        <f>'6.12.A Ppto Detallado B12'!E413</f>
        <v>0</v>
      </c>
      <c r="K11" s="132">
        <f t="shared" si="4"/>
        <v>0</v>
      </c>
      <c r="L11" s="76">
        <f>'6.12.A Ppto Detallado B12'!E496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165</v>
      </c>
      <c r="B15" s="71">
        <f>'1. Datos Generales'!B18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'6.12.A Ppto Detallado B12'!F15+'6.12.A Ppto Detallado B12'!F98+'6.12.A Ppto Detallado B12'!F181+'6.12.A Ppto Detallado B12'!F264+'6.12.A Ppto Detallado B12'!F347+'6.12.A Ppto Detallado B12'!F430</f>
        <v>0</v>
      </c>
      <c r="C17" s="132">
        <f>IF(B17=0,0,B17/B$24)</f>
        <v>0</v>
      </c>
      <c r="D17" s="76">
        <f>'6.12.A Ppto Detallado B12'!G15+'6.12.A Ppto Detallado B12'!G98+'6.12.A Ppto Detallado B12'!G181+'6.12.A Ppto Detallado B12'!G264+'6.12.A Ppto Detallado B12'!G347+'6.12.A Ppto Detallado B12'!G430</f>
        <v>0</v>
      </c>
      <c r="E17" s="132">
        <f>IF(D17=0,0,D17/D$24)</f>
        <v>0</v>
      </c>
      <c r="F17" s="76">
        <f>'6.12.A Ppto Detallado B12'!H15+'6.12.A Ppto Detallado B12'!H98+'6.12.A Ppto Detallado B12'!H181+'6.12.A Ppto Detallado B12'!H264+'6.12.A Ppto Detallado B12'!H347+'6.12.A Ppto Detallado B12'!H430</f>
        <v>0</v>
      </c>
      <c r="G17" s="132">
        <f>IF(F17=0,0,F17/F$24)</f>
        <v>0</v>
      </c>
      <c r="H17" s="76">
        <f>'6.12.A Ppto Detallado B12'!I15+'6.12.A Ppto Detallado B12'!I98+'6.12.A Ppto Detallado B12'!I181+'6.12.A Ppto Detallado B12'!I264+'6.12.A Ppto Detallado B12'!I347+'6.12.A Ppto Detallado B12'!I430</f>
        <v>0</v>
      </c>
      <c r="I17" s="132">
        <f>IF(H17=0,0,H17/H$24)</f>
        <v>0</v>
      </c>
      <c r="J17" s="76">
        <f>'6.12.A Ppto Detallado B12'!J15+'6.12.A Ppto Detallado B12'!J98+'6.12.A Ppto Detallado B12'!J181+'6.12.A Ppto Detallado B12'!J264+'6.12.A Ppto Detallado B12'!J347+'6.12.A Ppto Detallado B12'!J430</f>
        <v>0</v>
      </c>
      <c r="K17" s="132">
        <f>IF(J17=0,0,J17/J$24)</f>
        <v>0</v>
      </c>
      <c r="L17" s="76">
        <f>'6.12.A Ppto Detallado B12'!K15+'6.12.A Ppto Detallado B12'!K98+'6.12.A Ppto Detallado B12'!K181+'6.12.A Ppto Detallado B12'!K264+'6.12.A Ppto Detallado B12'!K347+'6.12.A Ppto Detallado B12'!K430</f>
        <v>0</v>
      </c>
      <c r="M17" s="132">
        <f>IF(L17=0,0,L17/L$24)</f>
        <v>0</v>
      </c>
      <c r="N17" s="76">
        <f>'6.12.A Ppto Detallado B12'!L15+'6.12.A Ppto Detallado B12'!L98+'6.12.A Ppto Detallado B12'!L181+'6.12.A Ppto Detallado B12'!L264+'6.12.A Ppto Detallado B12'!L347+'6.12.A Ppto Detallado B12'!L430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'6.12.A Ppto Detallado B12'!F26+'6.12.A Ppto Detallado B12'!F109+'6.12.A Ppto Detallado B12'!F192+'6.12.A Ppto Detallado B12'!F275+'6.12.A Ppto Detallado B12'!F358+'6.12.A Ppto Detallado B12'!F441</f>
        <v>0</v>
      </c>
      <c r="C18" s="132">
        <f t="shared" ref="C18:E23" si="9">IF(B18=0,0,B18/B$24)</f>
        <v>0</v>
      </c>
      <c r="D18" s="76">
        <f>'6.12.A Ppto Detallado B12'!G26+'6.12.A Ppto Detallado B12'!G109+'6.12.A Ppto Detallado B12'!G192+'6.12.A Ppto Detallado B12'!G275+'6.12.A Ppto Detallado B12'!G358+'6.12.A Ppto Detallado B12'!G441</f>
        <v>0</v>
      </c>
      <c r="E18" s="132">
        <f t="shared" si="9"/>
        <v>0</v>
      </c>
      <c r="F18" s="76">
        <f>'6.12.A Ppto Detallado B12'!H26+'6.12.A Ppto Detallado B12'!H109+'6.12.A Ppto Detallado B12'!H192+'6.12.A Ppto Detallado B12'!H275+'6.12.A Ppto Detallado B12'!H358+'6.12.A Ppto Detallado B12'!H441</f>
        <v>0</v>
      </c>
      <c r="G18" s="132">
        <f t="shared" ref="G18" si="10">IF(F18=0,0,F18/F$24)</f>
        <v>0</v>
      </c>
      <c r="H18" s="76">
        <f>'6.12.A Ppto Detallado B12'!I26+'6.12.A Ppto Detallado B12'!I109+'6.12.A Ppto Detallado B12'!I192+'6.12.A Ppto Detallado B12'!I275+'6.12.A Ppto Detallado B12'!I358+'6.12.A Ppto Detallado B12'!I441</f>
        <v>0</v>
      </c>
      <c r="I18" s="132">
        <f t="shared" ref="I18" si="11">IF(H18=0,0,H18/H$24)</f>
        <v>0</v>
      </c>
      <c r="J18" s="76">
        <f>'6.12.A Ppto Detallado B12'!J26+'6.12.A Ppto Detallado B12'!J109+'6.12.A Ppto Detallado B12'!J192+'6.12.A Ppto Detallado B12'!J275+'6.12.A Ppto Detallado B12'!J358+'6.12.A Ppto Detallado B12'!J441</f>
        <v>0</v>
      </c>
      <c r="K18" s="132">
        <f t="shared" ref="K18" si="12">IF(J18=0,0,J18/J$24)</f>
        <v>0</v>
      </c>
      <c r="L18" s="76">
        <f>'6.12.A Ppto Detallado B12'!K26+'6.12.A Ppto Detallado B12'!K109+'6.12.A Ppto Detallado B12'!K192+'6.12.A Ppto Detallado B12'!K275+'6.12.A Ppto Detallado B12'!K358+'6.12.A Ppto Detallado B12'!K441</f>
        <v>0</v>
      </c>
      <c r="M18" s="132">
        <f t="shared" ref="M18" si="13">IF(L18=0,0,L18/L$24)</f>
        <v>0</v>
      </c>
      <c r="N18" s="76">
        <f>'6.12.A Ppto Detallado B12'!L26+'6.12.A Ppto Detallado B12'!L109+'6.12.A Ppto Detallado B12'!L192+'6.12.A Ppto Detallado B12'!L275+'6.12.A Ppto Detallado B12'!L358+'6.12.A Ppto Detallado B12'!L441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'6.12.A Ppto Detallado B12'!F37+'6.12.A Ppto Detallado B12'!F120+'6.12.A Ppto Detallado B12'!F203+'6.12.A Ppto Detallado B12'!F286+'6.12.A Ppto Detallado B12'!F369+'6.12.A Ppto Detallado B12'!F452</f>
        <v>0</v>
      </c>
      <c r="C19" s="132">
        <f t="shared" si="9"/>
        <v>0</v>
      </c>
      <c r="D19" s="76">
        <f>'6.12.A Ppto Detallado B12'!G37+'6.12.A Ppto Detallado B12'!G120+'6.12.A Ppto Detallado B12'!G203+'6.12.A Ppto Detallado B12'!G286+'6.12.A Ppto Detallado B12'!G369+'6.12.A Ppto Detallado B12'!G452</f>
        <v>0</v>
      </c>
      <c r="E19" s="132">
        <f t="shared" si="9"/>
        <v>0</v>
      </c>
      <c r="F19" s="76">
        <f>'6.12.A Ppto Detallado B12'!H37+'6.12.A Ppto Detallado B12'!H120+'6.12.A Ppto Detallado B12'!H203+'6.12.A Ppto Detallado B12'!H286+'6.12.A Ppto Detallado B12'!H369+'6.12.A Ppto Detallado B12'!H452</f>
        <v>0</v>
      </c>
      <c r="G19" s="132">
        <f t="shared" ref="G19" si="16">IF(F19=0,0,F19/F$24)</f>
        <v>0</v>
      </c>
      <c r="H19" s="76">
        <f>'6.12.A Ppto Detallado B12'!I37+'6.12.A Ppto Detallado B12'!I120+'6.12.A Ppto Detallado B12'!I203+'6.12.A Ppto Detallado B12'!I286+'6.12.A Ppto Detallado B12'!I369+'6.12.A Ppto Detallado B12'!I452</f>
        <v>0</v>
      </c>
      <c r="I19" s="132">
        <f t="shared" ref="I19" si="17">IF(H19=0,0,H19/H$24)</f>
        <v>0</v>
      </c>
      <c r="J19" s="76">
        <f>'6.12.A Ppto Detallado B12'!J37+'6.12.A Ppto Detallado B12'!J120+'6.12.A Ppto Detallado B12'!J203+'6.12.A Ppto Detallado B12'!J286+'6.12.A Ppto Detallado B12'!J369+'6.12.A Ppto Detallado B12'!J452</f>
        <v>0</v>
      </c>
      <c r="K19" s="132">
        <f t="shared" ref="K19" si="18">IF(J19=0,0,J19/J$24)</f>
        <v>0</v>
      </c>
      <c r="L19" s="76">
        <f>'6.12.A Ppto Detallado B12'!K37+'6.12.A Ppto Detallado B12'!K120+'6.12.A Ppto Detallado B12'!K203+'6.12.A Ppto Detallado B12'!K286+'6.12.A Ppto Detallado B12'!K369+'6.12.A Ppto Detallado B12'!K452</f>
        <v>0</v>
      </c>
      <c r="M19" s="132">
        <f t="shared" ref="M19" si="19">IF(L19=0,0,L19/L$24)</f>
        <v>0</v>
      </c>
      <c r="N19" s="76">
        <f>'6.12.A Ppto Detallado B12'!L37+'6.12.A Ppto Detallado B12'!L120+'6.12.A Ppto Detallado B12'!L203+'6.12.A Ppto Detallado B12'!L286+'6.12.A Ppto Detallado B12'!L369+'6.12.A Ppto Detallado B12'!L452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'6.12.A Ppto Detallado B12'!F48+'6.12.A Ppto Detallado B12'!F131+'6.12.A Ppto Detallado B12'!F214+'6.12.A Ppto Detallado B12'!F297+'6.12.A Ppto Detallado B12'!F380+'6.12.A Ppto Detallado B12'!F463</f>
        <v>0</v>
      </c>
      <c r="C20" s="132">
        <f t="shared" si="9"/>
        <v>0</v>
      </c>
      <c r="D20" s="76">
        <f>'6.12.A Ppto Detallado B12'!G48+'6.12.A Ppto Detallado B12'!G131+'6.12.A Ppto Detallado B12'!G214+'6.12.A Ppto Detallado B12'!G297+'6.12.A Ppto Detallado B12'!G380+'6.12.A Ppto Detallado B12'!G463</f>
        <v>0</v>
      </c>
      <c r="E20" s="132">
        <f t="shared" si="9"/>
        <v>0</v>
      </c>
      <c r="F20" s="76">
        <f>'6.12.A Ppto Detallado B12'!H48+'6.12.A Ppto Detallado B12'!H131+'6.12.A Ppto Detallado B12'!H214+'6.12.A Ppto Detallado B12'!H297+'6.12.A Ppto Detallado B12'!H380+'6.12.A Ppto Detallado B12'!H463</f>
        <v>0</v>
      </c>
      <c r="G20" s="132">
        <f t="shared" ref="G20" si="21">IF(F20=0,0,F20/F$24)</f>
        <v>0</v>
      </c>
      <c r="H20" s="76">
        <f>'6.12.A Ppto Detallado B12'!I48+'6.12.A Ppto Detallado B12'!I131+'6.12.A Ppto Detallado B12'!I214+'6.12.A Ppto Detallado B12'!I297+'6.12.A Ppto Detallado B12'!I380+'6.12.A Ppto Detallado B12'!I463</f>
        <v>0</v>
      </c>
      <c r="I20" s="132">
        <f t="shared" ref="I20" si="22">IF(H20=0,0,H20/H$24)</f>
        <v>0</v>
      </c>
      <c r="J20" s="76">
        <f>'6.12.A Ppto Detallado B12'!J48+'6.12.A Ppto Detallado B12'!J131+'6.12.A Ppto Detallado B12'!J214+'6.12.A Ppto Detallado B12'!J297+'6.12.A Ppto Detallado B12'!J380+'6.12.A Ppto Detallado B12'!J463</f>
        <v>0</v>
      </c>
      <c r="K20" s="132">
        <f t="shared" ref="K20" si="23">IF(J20=0,0,J20/J$24)</f>
        <v>0</v>
      </c>
      <c r="L20" s="76">
        <f>'6.12.A Ppto Detallado B12'!K48+'6.12.A Ppto Detallado B12'!K131+'6.12.A Ppto Detallado B12'!K214+'6.12.A Ppto Detallado B12'!K297+'6.12.A Ppto Detallado B12'!K380+'6.12.A Ppto Detallado B12'!K463</f>
        <v>0</v>
      </c>
      <c r="M20" s="132">
        <f t="shared" ref="M20" si="24">IF(L20=0,0,L20/L$24)</f>
        <v>0</v>
      </c>
      <c r="N20" s="76">
        <f>'6.12.A Ppto Detallado B12'!L48+'6.12.A Ppto Detallado B12'!L131+'6.12.A Ppto Detallado B12'!L214+'6.12.A Ppto Detallado B12'!L297+'6.12.A Ppto Detallado B12'!L380+'6.12.A Ppto Detallado B12'!L463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'6.12.A Ppto Detallado B12'!F59+'6.12.A Ppto Detallado B12'!F142+'6.12.A Ppto Detallado B12'!F225+'6.12.A Ppto Detallado B12'!F308+'6.12.A Ppto Detallado B12'!F391+'6.12.A Ppto Detallado B12'!F474</f>
        <v>0</v>
      </c>
      <c r="C21" s="132">
        <f t="shared" si="9"/>
        <v>0</v>
      </c>
      <c r="D21" s="76">
        <f>'6.12.A Ppto Detallado B12'!G59+'6.12.A Ppto Detallado B12'!G142+'6.12.A Ppto Detallado B12'!G225+'6.12.A Ppto Detallado B12'!G308+'6.12.A Ppto Detallado B12'!G391+'6.12.A Ppto Detallado B12'!G474</f>
        <v>0</v>
      </c>
      <c r="E21" s="132">
        <f t="shared" si="9"/>
        <v>0</v>
      </c>
      <c r="F21" s="76">
        <f>'6.12.A Ppto Detallado B12'!H59+'6.12.A Ppto Detallado B12'!H142+'6.12.A Ppto Detallado B12'!H225+'6.12.A Ppto Detallado B12'!H308+'6.12.A Ppto Detallado B12'!H391+'6.12.A Ppto Detallado B12'!H474</f>
        <v>0</v>
      </c>
      <c r="G21" s="132">
        <f t="shared" ref="G21" si="26">IF(F21=0,0,F21/F$24)</f>
        <v>0</v>
      </c>
      <c r="H21" s="76">
        <f>'6.12.A Ppto Detallado B12'!I59+'6.12.A Ppto Detallado B12'!I142+'6.12.A Ppto Detallado B12'!I225+'6.12.A Ppto Detallado B12'!I308+'6.12.A Ppto Detallado B12'!I391+'6.12.A Ppto Detallado B12'!I474</f>
        <v>0</v>
      </c>
      <c r="I21" s="132">
        <f t="shared" ref="I21" si="27">IF(H21=0,0,H21/H$24)</f>
        <v>0</v>
      </c>
      <c r="J21" s="76">
        <f>'6.12.A Ppto Detallado B12'!J59+'6.12.A Ppto Detallado B12'!J142+'6.12.A Ppto Detallado B12'!J225+'6.12.A Ppto Detallado B12'!J308+'6.12.A Ppto Detallado B12'!J391+'6.12.A Ppto Detallado B12'!J474</f>
        <v>0</v>
      </c>
      <c r="K21" s="132">
        <f t="shared" ref="K21" si="28">IF(J21=0,0,J21/J$24)</f>
        <v>0</v>
      </c>
      <c r="L21" s="76">
        <f>'6.12.A Ppto Detallado B12'!K59+'6.12.A Ppto Detallado B12'!K142+'6.12.A Ppto Detallado B12'!K225+'6.12.A Ppto Detallado B12'!K308+'6.12.A Ppto Detallado B12'!K391+'6.12.A Ppto Detallado B12'!K474</f>
        <v>0</v>
      </c>
      <c r="M21" s="132">
        <f t="shared" ref="M21" si="29">IF(L21=0,0,L21/L$24)</f>
        <v>0</v>
      </c>
      <c r="N21" s="76">
        <f>'6.12.A Ppto Detallado B12'!L59+'6.12.A Ppto Detallado B12'!L142+'6.12.A Ppto Detallado B12'!L225+'6.12.A Ppto Detallado B12'!L308+'6.12.A Ppto Detallado B12'!L391+'6.12.A Ppto Detallado B12'!L474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'6.12.A Ppto Detallado B12'!F70+'6.12.A Ppto Detallado B12'!F153+'6.12.A Ppto Detallado B12'!F236+'6.12.A Ppto Detallado B12'!F319+'6.12.A Ppto Detallado B12'!F402+'6.12.A Ppto Detallado B12'!F485</f>
        <v>0</v>
      </c>
      <c r="C22" s="132">
        <f t="shared" si="9"/>
        <v>0</v>
      </c>
      <c r="D22" s="76">
        <f>'6.12.A Ppto Detallado B12'!G70+'6.12.A Ppto Detallado B12'!G153+'6.12.A Ppto Detallado B12'!G236+'6.12.A Ppto Detallado B12'!G319+'6.12.A Ppto Detallado B12'!G402+'6.12.A Ppto Detallado B12'!G485</f>
        <v>0</v>
      </c>
      <c r="E22" s="132">
        <f t="shared" si="9"/>
        <v>0</v>
      </c>
      <c r="F22" s="76">
        <f>'6.12.A Ppto Detallado B12'!H70+'6.12.A Ppto Detallado B12'!H153+'6.12.A Ppto Detallado B12'!H236+'6.12.A Ppto Detallado B12'!H319+'6.12.A Ppto Detallado B12'!H402+'6.12.A Ppto Detallado B12'!H485</f>
        <v>0</v>
      </c>
      <c r="G22" s="132">
        <f t="shared" ref="G22" si="31">IF(F22=0,0,F22/F$24)</f>
        <v>0</v>
      </c>
      <c r="H22" s="76">
        <f>'6.12.A Ppto Detallado B12'!I70+'6.12.A Ppto Detallado B12'!I153+'6.12.A Ppto Detallado B12'!I236+'6.12.A Ppto Detallado B12'!I319+'6.12.A Ppto Detallado B12'!I402+'6.12.A Ppto Detallado B12'!I485</f>
        <v>0</v>
      </c>
      <c r="I22" s="132">
        <f t="shared" ref="I22" si="32">IF(H22=0,0,H22/H$24)</f>
        <v>0</v>
      </c>
      <c r="J22" s="76">
        <f>'6.12.A Ppto Detallado B12'!J70+'6.12.A Ppto Detallado B12'!J153+'6.12.A Ppto Detallado B12'!J236+'6.12.A Ppto Detallado B12'!J319+'6.12.A Ppto Detallado B12'!J402+'6.12.A Ppto Detallado B12'!J485</f>
        <v>0</v>
      </c>
      <c r="K22" s="132">
        <f t="shared" ref="K22" si="33">IF(J22=0,0,J22/J$24)</f>
        <v>0</v>
      </c>
      <c r="L22" s="76">
        <f>'6.12.A Ppto Detallado B12'!K70+'6.12.A Ppto Detallado B12'!K153+'6.12.A Ppto Detallado B12'!K236+'6.12.A Ppto Detallado B12'!K319+'6.12.A Ppto Detallado B12'!K402+'6.12.A Ppto Detallado B12'!K485</f>
        <v>0</v>
      </c>
      <c r="M22" s="132">
        <f t="shared" ref="M22" si="34">IF(L22=0,0,L22/L$24)</f>
        <v>0</v>
      </c>
      <c r="N22" s="76">
        <f>'6.12.A Ppto Detallado B12'!L70+'6.12.A Ppto Detallado B12'!L153+'6.12.A Ppto Detallado B12'!L236+'6.12.A Ppto Detallado B12'!L319+'6.12.A Ppto Detallado B12'!L402+'6.12.A Ppto Detallado B12'!L485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'6.12.A Ppto Detallado B12'!F81+'6.12.A Ppto Detallado B12'!F164+'6.12.A Ppto Detallado B12'!F247+'6.12.A Ppto Detallado B12'!F330+'6.12.A Ppto Detallado B12'!F413+'6.12.A Ppto Detallado B12'!F496</f>
        <v>0</v>
      </c>
      <c r="C23" s="132">
        <f t="shared" si="9"/>
        <v>0</v>
      </c>
      <c r="D23" s="76">
        <f>'6.12.A Ppto Detallado B12'!G81+'6.12.A Ppto Detallado B12'!G164+'6.12.A Ppto Detallado B12'!G247+'6.12.A Ppto Detallado B12'!G330+'6.12.A Ppto Detallado B12'!G413+'6.12.A Ppto Detallado B12'!G496</f>
        <v>0</v>
      </c>
      <c r="E23" s="132">
        <f t="shared" si="9"/>
        <v>0</v>
      </c>
      <c r="F23" s="76">
        <f>'6.12.A Ppto Detallado B12'!H81+'6.12.A Ppto Detallado B12'!H164+'6.12.A Ppto Detallado B12'!H247+'6.12.A Ppto Detallado B12'!H330+'6.12.A Ppto Detallado B12'!H413+'6.12.A Ppto Detallado B12'!H496</f>
        <v>0</v>
      </c>
      <c r="G23" s="132">
        <f t="shared" ref="G23" si="36">IF(F23=0,0,F23/F$24)</f>
        <v>0</v>
      </c>
      <c r="H23" s="76">
        <f>'6.12.A Ppto Detallado B12'!I81+'6.12.A Ppto Detallado B12'!I164+'6.12.A Ppto Detallado B12'!I247+'6.12.A Ppto Detallado B12'!I330+'6.12.A Ppto Detallado B12'!I413+'6.12.A Ppto Detallado B12'!I496</f>
        <v>0</v>
      </c>
      <c r="I23" s="132">
        <f t="shared" ref="I23" si="37">IF(H23=0,0,H23/H$24)</f>
        <v>0</v>
      </c>
      <c r="J23" s="76">
        <f>'6.12.A Ppto Detallado B12'!J81+'6.12.A Ppto Detallado B12'!J164+'6.12.A Ppto Detallado B12'!J247+'6.12.A Ppto Detallado B12'!J330+'6.12.A Ppto Detallado B12'!J413+'6.12.A Ppto Detallado B12'!J496</f>
        <v>0</v>
      </c>
      <c r="K23" s="132">
        <f t="shared" ref="K23" si="38">IF(J23=0,0,J23/J$24)</f>
        <v>0</v>
      </c>
      <c r="L23" s="76">
        <f>'6.12.A Ppto Detallado B12'!K81+'6.12.A Ppto Detallado B12'!K164+'6.12.A Ppto Detallado B12'!K247+'6.12.A Ppto Detallado B12'!K330+'6.12.A Ppto Detallado B12'!K413+'6.12.A Ppto Detallado B12'!K496</f>
        <v>0</v>
      </c>
      <c r="M23" s="132">
        <f t="shared" ref="M23" si="39">IF(L23=0,0,L23/L$24)</f>
        <v>0</v>
      </c>
      <c r="N23" s="76">
        <f>'6.12.A Ppto Detallado B12'!L81+'6.12.A Ppto Detallado B12'!L164+'6.12.A Ppto Detallado B12'!L247+'6.12.A Ppto Detallado B12'!L330+'6.12.A Ppto Detallado B12'!L413+'6.12.A Ppto Detallado B12'!L496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165</v>
      </c>
      <c r="B28" s="199">
        <f>'1. Datos Generales'!$B$18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165</v>
      </c>
      <c r="B40" s="199">
        <f>'1. Datos Generales'!$B$18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165</v>
      </c>
      <c r="B51" s="199">
        <f>'1. Datos Generales'!$B$18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128" priority="1" stopIfTrue="1" operator="greaterThan">
      <formula>0.07</formula>
    </cfRule>
  </conditionalFormatting>
  <conditionalFormatting sqref="P18">
    <cfRule type="cellIs" dxfId="127" priority="3" stopIfTrue="1" operator="notEqual">
      <formula>$N$6</formula>
    </cfRule>
  </conditionalFormatting>
  <conditionalFormatting sqref="P19">
    <cfRule type="cellIs" dxfId="126" priority="4" stopIfTrue="1" operator="notEqual">
      <formula>$N$7</formula>
    </cfRule>
  </conditionalFormatting>
  <conditionalFormatting sqref="P20">
    <cfRule type="cellIs" dxfId="125" priority="5" stopIfTrue="1" operator="notEqual">
      <formula>$N$8</formula>
    </cfRule>
  </conditionalFormatting>
  <conditionalFormatting sqref="P21">
    <cfRule type="cellIs" dxfId="124" priority="6" stopIfTrue="1" operator="notEqual">
      <formula>$N$9</formula>
    </cfRule>
  </conditionalFormatting>
  <conditionalFormatting sqref="P22">
    <cfRule type="cellIs" dxfId="123" priority="7" stopIfTrue="1" operator="notEqual">
      <formula>$N$10</formula>
    </cfRule>
  </conditionalFormatting>
  <conditionalFormatting sqref="P23">
    <cfRule type="cellIs" dxfId="122" priority="8" stopIfTrue="1" operator="notEqual">
      <formula>$N$11</formula>
    </cfRule>
  </conditionalFormatting>
  <conditionalFormatting sqref="P24">
    <cfRule type="cellIs" dxfId="121" priority="9" stopIfTrue="1" operator="notEqual">
      <formula>$N$12</formula>
    </cfRule>
  </conditionalFormatting>
  <conditionalFormatting sqref="N5:N12">
    <cfRule type="cellIs" dxfId="120" priority="10" stopIfTrue="1" operator="notEqual">
      <formula>$P17</formula>
    </cfRule>
  </conditionalFormatting>
  <conditionalFormatting sqref="F37 F48">
    <cfRule type="cellIs" dxfId="119" priority="11" stopIfTrue="1" operator="notEqual">
      <formula>$F$60</formula>
    </cfRule>
  </conditionalFormatting>
  <conditionalFormatting sqref="F60">
    <cfRule type="cellIs" dxfId="118" priority="12" stopIfTrue="1" operator="notEqual">
      <formula>$F$37</formula>
    </cfRule>
  </conditionalFormatting>
  <conditionalFormatting sqref="K12">
    <cfRule type="cellIs" dxfId="117" priority="13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173"/>
  <sheetViews>
    <sheetView showGridLines="0" zoomScale="40" zoomScaleNormal="40" zoomScaleSheetLayoutView="50" workbookViewId="0">
      <selection activeCell="P15" sqref="P15"/>
    </sheetView>
  </sheetViews>
  <sheetFormatPr baseColWidth="10" defaultRowHeight="25.5"/>
  <cols>
    <col min="1" max="1" width="55.7109375" style="12" customWidth="1"/>
    <col min="2" max="2" width="29.7109375" style="12" customWidth="1"/>
    <col min="3" max="3" width="20.7109375" style="12" customWidth="1"/>
    <col min="4" max="4" width="31.85546875" style="12" customWidth="1"/>
    <col min="5" max="5" width="20.140625" style="12" bestFit="1" customWidth="1"/>
    <col min="6" max="6" width="32.42578125" style="12" customWidth="1"/>
    <col min="7" max="7" width="17.7109375" style="12" bestFit="1" customWidth="1"/>
    <col min="8" max="8" width="30.7109375" style="12" customWidth="1"/>
    <col min="9" max="9" width="17.7109375" style="12" bestFit="1" customWidth="1"/>
    <col min="10" max="10" width="31.85546875" style="12" customWidth="1"/>
    <col min="11" max="11" width="19.7109375" style="12" customWidth="1"/>
    <col min="12" max="12" width="31.85546875" style="12" customWidth="1"/>
    <col min="13" max="13" width="19.7109375" style="12" customWidth="1"/>
    <col min="14" max="14" width="31.85546875" style="12" customWidth="1"/>
    <col min="15" max="15" width="19.7109375" style="12" customWidth="1"/>
    <col min="16" max="16" width="34.28515625" style="12" bestFit="1" customWidth="1"/>
    <col min="17" max="17" width="20.85546875" style="12" bestFit="1" customWidth="1"/>
    <col min="18" max="18" width="30.7109375" style="12" customWidth="1"/>
    <col min="19" max="19" width="9.7109375" style="12" customWidth="1"/>
    <col min="20" max="16384" width="11.42578125" style="12"/>
  </cols>
  <sheetData>
    <row r="1" spans="1:20" ht="48.75">
      <c r="A1" s="175" t="s">
        <v>110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</row>
    <row r="2" spans="1:20" ht="23.25" customHeight="1"/>
    <row r="3" spans="1:20" ht="69.95" customHeight="1">
      <c r="A3" s="104">
        <f>'1. Datos Generales'!A5</f>
        <v>0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3"/>
      <c r="S3" s="13"/>
      <c r="T3" s="13"/>
    </row>
    <row r="4" spans="1:20" ht="43.5" customHeight="1">
      <c r="A4" s="120"/>
      <c r="B4" s="121">
        <v>2009</v>
      </c>
      <c r="C4" s="121" t="s">
        <v>0</v>
      </c>
      <c r="D4" s="121">
        <v>2010</v>
      </c>
      <c r="E4" s="121" t="s">
        <v>0</v>
      </c>
      <c r="F4" s="121">
        <v>2011</v>
      </c>
      <c r="G4" s="121" t="s">
        <v>0</v>
      </c>
      <c r="H4" s="121">
        <v>2012</v>
      </c>
      <c r="I4" s="121" t="s">
        <v>0</v>
      </c>
      <c r="J4" s="121">
        <v>2013</v>
      </c>
      <c r="K4" s="121" t="s">
        <v>0</v>
      </c>
      <c r="L4" s="121">
        <v>2014</v>
      </c>
      <c r="M4" s="121" t="s">
        <v>0</v>
      </c>
      <c r="N4" s="121">
        <v>2015</v>
      </c>
      <c r="O4" s="121" t="s">
        <v>0</v>
      </c>
      <c r="P4" s="121" t="s">
        <v>1</v>
      </c>
      <c r="Q4" s="121" t="s">
        <v>0</v>
      </c>
      <c r="R4" s="14"/>
      <c r="S4" s="14"/>
    </row>
    <row r="5" spans="1:20" s="19" customFormat="1" ht="50.1" customHeight="1">
      <c r="A5" s="122" t="s">
        <v>6</v>
      </c>
      <c r="B5" s="87">
        <f>'6.1.B Resumen BP'!B17+'6.2.B Resumen B2'!B17+'6.3.B Resumen B3'!B17+'6.4.B Resumen B4'!B17+'6.5.B Resumen B5'!B17+'6.6.B Resumen B6'!B17+'6.7.B Resumen B7'!B17+'6.8.B Resumen B8'!B17+'6.9.B Resumen B9'!B17+'6.10.B Resumen B10'!B17+'6.11.B Resumen B11'!B17+'6.12.B Resumen B12'!B17+'6.13.B Resumen B13'!B17+'6.14.B Resumen B14'!B17+'6.15.B Resumen B15'!B17+'6.16.B Resumen B16'!B17+'6.17.B Resumen B17'!B17+'6.18.B Resumen B18'!B17+'6.19.B Resumen B19'!B17+'6.20.B Resumen B20'!B17</f>
        <v>0</v>
      </c>
      <c r="C5" s="143">
        <f>IF(B5=0,0,B5/B$12)</f>
        <v>0</v>
      </c>
      <c r="D5" s="87">
        <f>'6.1.B Resumen BP'!D17+'6.2.B Resumen B2'!D17+'6.3.B Resumen B3'!D17+'6.4.B Resumen B4'!D17+'6.5.B Resumen B5'!D17+'6.6.B Resumen B6'!D17+'6.7.B Resumen B7'!D17+'6.8.B Resumen B8'!D17+'6.9.B Resumen B9'!D17+'6.10.B Resumen B10'!D17+'6.11.B Resumen B11'!D17+'6.12.B Resumen B12'!D17+'6.13.B Resumen B13'!D17+'6.14.B Resumen B14'!D17+'6.15.B Resumen B15'!D17+'6.16.B Resumen B16'!D17+'6.17.B Resumen B17'!D17+'6.18.B Resumen B18'!D17+'6.19.B Resumen B19'!D17+'6.20.B Resumen B20'!D17</f>
        <v>0</v>
      </c>
      <c r="E5" s="143">
        <f>IF(D5=0,0,D5/D$12)</f>
        <v>0</v>
      </c>
      <c r="F5" s="87">
        <f>'6.1.B Resumen BP'!F17+'6.2.B Resumen B2'!F17+'6.3.B Resumen B3'!F17+'6.4.B Resumen B4'!F17+'6.5.B Resumen B5'!F17+'6.6.B Resumen B6'!F17+'6.7.B Resumen B7'!F17+'6.8.B Resumen B8'!F17+'6.9.B Resumen B9'!F17+'6.10.B Resumen B10'!F17+'6.11.B Resumen B11'!F17+'6.12.B Resumen B12'!F17+'6.13.B Resumen B13'!F17+'6.14.B Resumen B14'!F17+'6.15.B Resumen B15'!F17+'6.16.B Resumen B16'!F17+'6.17.B Resumen B17'!F17+'6.18.B Resumen B18'!F17+'6.19.B Resumen B19'!F17+'6.20.B Resumen B20'!F17</f>
        <v>0</v>
      </c>
      <c r="G5" s="143">
        <f>IF(F5=0,0,F5/F$12)</f>
        <v>0</v>
      </c>
      <c r="H5" s="87">
        <f>'6.1.B Resumen BP'!H17+'6.2.B Resumen B2'!H17+'6.3.B Resumen B3'!H17+'6.4.B Resumen B4'!H17+'6.5.B Resumen B5'!H17+'6.6.B Resumen B6'!H17+'6.7.B Resumen B7'!H17+'6.8.B Resumen B8'!H17+'6.9.B Resumen B9'!H17+'6.10.B Resumen B10'!H17+'6.11.B Resumen B11'!H17+'6.12.B Resumen B12'!H17+'6.13.B Resumen B13'!H17+'6.14.B Resumen B14'!H17+'6.15.B Resumen B15'!H17+'6.16.B Resumen B16'!H17+'6.17.B Resumen B17'!H17+'6.18.B Resumen B18'!H17+'6.19.B Resumen B19'!H17+'6.20.B Resumen B20'!H17</f>
        <v>0</v>
      </c>
      <c r="I5" s="143">
        <f>IF(H5=0,0,H5/H$12)</f>
        <v>0</v>
      </c>
      <c r="J5" s="87">
        <f>'6.1.B Resumen BP'!J17+'6.2.B Resumen B2'!J17+'6.3.B Resumen B3'!J17+'6.4.B Resumen B4'!J17+'6.5.B Resumen B5'!J17+'6.6.B Resumen B6'!J17+'6.7.B Resumen B7'!J17+'6.8.B Resumen B8'!J17+'6.9.B Resumen B9'!J17+'6.10.B Resumen B10'!J17+'6.11.B Resumen B11'!J17+'6.12.B Resumen B12'!J17+'6.13.B Resumen B13'!J17+'6.14.B Resumen B14'!J17+'6.15.B Resumen B15'!J17+'6.16.B Resumen B16'!J17+'6.17.B Resumen B17'!J17+'6.18.B Resumen B18'!J17+'6.19.B Resumen B19'!J17+'6.20.B Resumen B20'!J17</f>
        <v>0</v>
      </c>
      <c r="K5" s="143">
        <f>IF(J5=0,0,J5/J$12)</f>
        <v>0</v>
      </c>
      <c r="L5" s="87">
        <f>'6.1.B Resumen BP'!L17+'6.2.B Resumen B2'!L17+'6.3.B Resumen B3'!L17+'6.4.B Resumen B4'!L17+'6.5.B Resumen B5'!L17+'6.6.B Resumen B6'!L17+'6.7.B Resumen B7'!L17+'6.8.B Resumen B8'!L17+'6.9.B Resumen B9'!L17+'6.10.B Resumen B10'!L17+'6.11.B Resumen B11'!L17+'6.12.B Resumen B12'!L17+'6.13.B Resumen B13'!L17+'6.14.B Resumen B14'!L17+'6.15.B Resumen B15'!L17+'6.16.B Resumen B16'!L17+'6.17.B Resumen B17'!L17+'6.18.B Resumen B18'!L17+'6.19.B Resumen B19'!L17+'6.20.B Resumen B20'!L17</f>
        <v>0</v>
      </c>
      <c r="M5" s="143">
        <f>IF(L5=0,0,L5/L$12)</f>
        <v>0</v>
      </c>
      <c r="N5" s="87">
        <f>'6.1.B Resumen BP'!N17+'6.2.B Resumen B2'!N17+'6.3.B Resumen B3'!N17+'6.4.B Resumen B4'!N17+'6.5.B Resumen B5'!N17+'6.6.B Resumen B6'!N17+'6.7.B Resumen B7'!N17+'6.8.B Resumen B8'!N17+'6.9.B Resumen B9'!N17+'6.10.B Resumen B10'!N17+'6.11.B Resumen B11'!N17+'6.12.B Resumen B12'!N17+'6.13.B Resumen B13'!N17+'6.14.B Resumen B14'!N17+'6.15.B Resumen B15'!N17+'6.16.B Resumen B16'!N17+'6.17.B Resumen B17'!N17+'6.18.B Resumen B18'!N17+'6.19.B Resumen B19'!N17+'6.20.B Resumen B20'!N17</f>
        <v>0</v>
      </c>
      <c r="O5" s="143">
        <f>IF(N5=0,0,N5/N$12)</f>
        <v>0</v>
      </c>
      <c r="P5" s="123">
        <f>+F5+H5+J5+D5+B5+L5+N5</f>
        <v>0</v>
      </c>
      <c r="Q5" s="82">
        <f>IF(P5=0,0,P5/$P$12)</f>
        <v>0</v>
      </c>
      <c r="R5" s="149" t="str">
        <f>IF(P5='2. Coste total por tipo gasto'!N5," ","ERROR")</f>
        <v xml:space="preserve"> </v>
      </c>
      <c r="S5" s="18"/>
    </row>
    <row r="6" spans="1:20" s="19" customFormat="1" ht="50.1" customHeight="1">
      <c r="A6" s="122" t="s">
        <v>146</v>
      </c>
      <c r="B6" s="87">
        <f>'6.1.B Resumen BP'!B18+'6.2.B Resumen B2'!B18+'6.3.B Resumen B3'!B18+'6.4.B Resumen B4'!B18+'6.5.B Resumen B5'!B18+'6.6.B Resumen B6'!B18+'6.7.B Resumen B7'!B18+'6.8.B Resumen B8'!B18+'6.9.B Resumen B9'!B18+'6.10.B Resumen B10'!B18+'6.11.B Resumen B11'!B18+'6.12.B Resumen B12'!B18+'6.13.B Resumen B13'!B18+'6.14.B Resumen B14'!B18+'6.15.B Resumen B15'!B18+'6.16.B Resumen B16'!B18+'6.17.B Resumen B17'!B18+'6.18.B Resumen B18'!B18+'6.19.B Resumen B19'!B18+'6.20.B Resumen B20'!B18</f>
        <v>0</v>
      </c>
      <c r="C6" s="143">
        <f t="shared" ref="C6:E11" si="0">IF(B6=0,0,B6/B$12)</f>
        <v>0</v>
      </c>
      <c r="D6" s="87">
        <f>'6.1.B Resumen BP'!D18+'6.2.B Resumen B2'!D18+'6.3.B Resumen B3'!D18+'6.4.B Resumen B4'!D18+'6.5.B Resumen B5'!D18+'6.6.B Resumen B6'!D18+'6.7.B Resumen B7'!D18+'6.8.B Resumen B8'!D18+'6.9.B Resumen B9'!D18+'6.10.B Resumen B10'!D18+'6.11.B Resumen B11'!D18+'6.12.B Resumen B12'!D18+'6.13.B Resumen B13'!D18+'6.14.B Resumen B14'!D18+'6.15.B Resumen B15'!D18+'6.16.B Resumen B16'!D18+'6.17.B Resumen B17'!D18+'6.18.B Resumen B18'!D18+'6.19.B Resumen B19'!D18+'6.20.B Resumen B20'!D18</f>
        <v>0</v>
      </c>
      <c r="E6" s="143">
        <f t="shared" si="0"/>
        <v>0</v>
      </c>
      <c r="F6" s="87">
        <f>'6.1.B Resumen BP'!F18+'6.2.B Resumen B2'!F18+'6.3.B Resumen B3'!F18+'6.4.B Resumen B4'!F18+'6.5.B Resumen B5'!F18+'6.6.B Resumen B6'!F18+'6.7.B Resumen B7'!F18+'6.8.B Resumen B8'!F18+'6.9.B Resumen B9'!F18+'6.10.B Resumen B10'!F18+'6.11.B Resumen B11'!F18+'6.12.B Resumen B12'!F18+'6.13.B Resumen B13'!F18+'6.14.B Resumen B14'!F18+'6.15.B Resumen B15'!F18+'6.16.B Resumen B16'!F18+'6.17.B Resumen B17'!F18+'6.18.B Resumen B18'!F18+'6.19.B Resumen B19'!F18+'6.20.B Resumen B20'!F18</f>
        <v>0</v>
      </c>
      <c r="G6" s="143">
        <f t="shared" ref="G6" si="1">IF(F6=0,0,F6/F$12)</f>
        <v>0</v>
      </c>
      <c r="H6" s="87">
        <f>'6.1.B Resumen BP'!H18+'6.2.B Resumen B2'!H18+'6.3.B Resumen B3'!H18+'6.4.B Resumen B4'!H18+'6.5.B Resumen B5'!H18+'6.6.B Resumen B6'!H18+'6.7.B Resumen B7'!H18+'6.8.B Resumen B8'!H18+'6.9.B Resumen B9'!H18+'6.10.B Resumen B10'!H18+'6.11.B Resumen B11'!H18+'6.12.B Resumen B12'!H18+'6.13.B Resumen B13'!H18+'6.14.B Resumen B14'!H18+'6.15.B Resumen B15'!H18+'6.16.B Resumen B16'!H18+'6.17.B Resumen B17'!H18+'6.18.B Resumen B18'!H18+'6.19.B Resumen B19'!H18+'6.20.B Resumen B20'!H18</f>
        <v>0</v>
      </c>
      <c r="I6" s="143">
        <f t="shared" ref="I6" si="2">IF(H6=0,0,H6/H$12)</f>
        <v>0</v>
      </c>
      <c r="J6" s="87">
        <f>'6.1.B Resumen BP'!J18+'6.2.B Resumen B2'!J18+'6.3.B Resumen B3'!J18+'6.4.B Resumen B4'!J18+'6.5.B Resumen B5'!J18+'6.6.B Resumen B6'!J18+'6.7.B Resumen B7'!J18+'6.8.B Resumen B8'!J18+'6.9.B Resumen B9'!J18+'6.10.B Resumen B10'!J18+'6.11.B Resumen B11'!J18+'6.12.B Resumen B12'!J18+'6.13.B Resumen B13'!J18+'6.14.B Resumen B14'!J18+'6.15.B Resumen B15'!J18+'6.16.B Resumen B16'!J18+'6.17.B Resumen B17'!J18+'6.18.B Resumen B18'!J18+'6.19.B Resumen B19'!J18+'6.20.B Resumen B20'!J18</f>
        <v>0</v>
      </c>
      <c r="K6" s="143">
        <f t="shared" ref="K6" si="3">IF(J6=0,0,J6/J$12)</f>
        <v>0</v>
      </c>
      <c r="L6" s="87">
        <f>'6.1.B Resumen BP'!L18+'6.2.B Resumen B2'!L18+'6.3.B Resumen B3'!L18+'6.4.B Resumen B4'!L18+'6.5.B Resumen B5'!L18+'6.6.B Resumen B6'!L18+'6.7.B Resumen B7'!L18+'6.8.B Resumen B8'!L18+'6.9.B Resumen B9'!L18+'6.10.B Resumen B10'!L18+'6.11.B Resumen B11'!L18+'6.12.B Resumen B12'!L18+'6.13.B Resumen B13'!L18+'6.14.B Resumen B14'!L18+'6.15.B Resumen B15'!L18+'6.16.B Resumen B16'!L18+'6.17.B Resumen B17'!L18+'6.18.B Resumen B18'!L18+'6.19.B Resumen B19'!L18+'6.20.B Resumen B20'!L18</f>
        <v>0</v>
      </c>
      <c r="M6" s="143">
        <f t="shared" ref="M6" si="4">IF(L6=0,0,L6/L$12)</f>
        <v>0</v>
      </c>
      <c r="N6" s="87">
        <f>'6.1.B Resumen BP'!N18+'6.2.B Resumen B2'!N18+'6.3.B Resumen B3'!N18+'6.4.B Resumen B4'!N18+'6.5.B Resumen B5'!N18+'6.6.B Resumen B6'!N18+'6.7.B Resumen B7'!N18+'6.8.B Resumen B8'!N18+'6.9.B Resumen B9'!N18+'6.10.B Resumen B10'!N18+'6.11.B Resumen B11'!N18+'6.12.B Resumen B12'!N18+'6.13.B Resumen B13'!N18+'6.14.B Resumen B14'!N18+'6.15.B Resumen B15'!N18+'6.16.B Resumen B16'!N18+'6.17.B Resumen B17'!N18+'6.18.B Resumen B18'!N18+'6.19.B Resumen B19'!N18+'6.20.B Resumen B20'!N18</f>
        <v>0</v>
      </c>
      <c r="O6" s="143">
        <f t="shared" ref="O6" si="5">IF(N6=0,0,N6/N$12)</f>
        <v>0</v>
      </c>
      <c r="P6" s="123">
        <f t="shared" ref="P6:P11" si="6">+F6+H6+J6+D6+B6+L6+N6</f>
        <v>0</v>
      </c>
      <c r="Q6" s="82">
        <f t="shared" ref="Q6:Q11" si="7">IF(P6=0,0,P6/$P$12)</f>
        <v>0</v>
      </c>
      <c r="R6" s="149" t="str">
        <f>IF(P6='2. Coste total por tipo gasto'!N6," ","ERROR")</f>
        <v xml:space="preserve"> </v>
      </c>
      <c r="S6" s="18"/>
    </row>
    <row r="7" spans="1:20" s="19" customFormat="1" ht="50.1" customHeight="1">
      <c r="A7" s="122" t="s">
        <v>147</v>
      </c>
      <c r="B7" s="87">
        <f>'6.1.B Resumen BP'!B19+'6.2.B Resumen B2'!B19+'6.3.B Resumen B3'!B19+'6.4.B Resumen B4'!B19+'6.5.B Resumen B5'!B19+'6.6.B Resumen B6'!B19+'6.7.B Resumen B7'!B19+'6.8.B Resumen B8'!B19+'6.9.B Resumen B9'!B19+'6.10.B Resumen B10'!B19+'6.11.B Resumen B11'!B19+'6.12.B Resumen B12'!B19+'6.13.B Resumen B13'!B19+'6.14.B Resumen B14'!B19+'6.15.B Resumen B15'!B19+'6.16.B Resumen B16'!B19+'6.17.B Resumen B17'!B19+'6.18.B Resumen B18'!B19+'6.19.B Resumen B19'!B19+'6.20.B Resumen B20'!B19</f>
        <v>0</v>
      </c>
      <c r="C7" s="143">
        <f t="shared" si="0"/>
        <v>0</v>
      </c>
      <c r="D7" s="87">
        <f>'6.1.B Resumen BP'!D19+'6.2.B Resumen B2'!D19+'6.3.B Resumen B3'!D19+'6.4.B Resumen B4'!D19+'6.5.B Resumen B5'!D19+'6.6.B Resumen B6'!D19+'6.7.B Resumen B7'!D19+'6.8.B Resumen B8'!D19+'6.9.B Resumen B9'!D19+'6.10.B Resumen B10'!D19+'6.11.B Resumen B11'!D19+'6.12.B Resumen B12'!D19+'6.13.B Resumen B13'!D19+'6.14.B Resumen B14'!D19+'6.15.B Resumen B15'!D19+'6.16.B Resumen B16'!D19+'6.17.B Resumen B17'!D19+'6.18.B Resumen B18'!D19+'6.19.B Resumen B19'!D19+'6.20.B Resumen B20'!D19</f>
        <v>0</v>
      </c>
      <c r="E7" s="143">
        <f t="shared" si="0"/>
        <v>0</v>
      </c>
      <c r="F7" s="87">
        <f>'6.1.B Resumen BP'!F19+'6.2.B Resumen B2'!F19+'6.3.B Resumen B3'!F19+'6.4.B Resumen B4'!F19+'6.5.B Resumen B5'!F19+'6.6.B Resumen B6'!F19+'6.7.B Resumen B7'!F19+'6.8.B Resumen B8'!F19+'6.9.B Resumen B9'!F19+'6.10.B Resumen B10'!F19+'6.11.B Resumen B11'!F19+'6.12.B Resumen B12'!F19+'6.13.B Resumen B13'!F19+'6.14.B Resumen B14'!F19+'6.15.B Resumen B15'!F19+'6.16.B Resumen B16'!F19+'6.17.B Resumen B17'!F19+'6.18.B Resumen B18'!F19+'6.19.B Resumen B19'!F19+'6.20.B Resumen B20'!F19</f>
        <v>0</v>
      </c>
      <c r="G7" s="143">
        <f t="shared" ref="G7" si="8">IF(F7=0,0,F7/F$12)</f>
        <v>0</v>
      </c>
      <c r="H7" s="87">
        <f>'6.1.B Resumen BP'!H19+'6.2.B Resumen B2'!H19+'6.3.B Resumen B3'!H19+'6.4.B Resumen B4'!H19+'6.5.B Resumen B5'!H19+'6.6.B Resumen B6'!H19+'6.7.B Resumen B7'!H19+'6.8.B Resumen B8'!H19+'6.9.B Resumen B9'!H19+'6.10.B Resumen B10'!H19+'6.11.B Resumen B11'!H19+'6.12.B Resumen B12'!H19+'6.13.B Resumen B13'!H19+'6.14.B Resumen B14'!H19+'6.15.B Resumen B15'!H19+'6.16.B Resumen B16'!H19+'6.17.B Resumen B17'!H19+'6.18.B Resumen B18'!H19+'6.19.B Resumen B19'!H19+'6.20.B Resumen B20'!H19</f>
        <v>0</v>
      </c>
      <c r="I7" s="143">
        <f t="shared" ref="I7" si="9">IF(H7=0,0,H7/H$12)</f>
        <v>0</v>
      </c>
      <c r="J7" s="87">
        <f>'6.1.B Resumen BP'!J19+'6.2.B Resumen B2'!J19+'6.3.B Resumen B3'!J19+'6.4.B Resumen B4'!J19+'6.5.B Resumen B5'!J19+'6.6.B Resumen B6'!J19+'6.7.B Resumen B7'!J19+'6.8.B Resumen B8'!J19+'6.9.B Resumen B9'!J19+'6.10.B Resumen B10'!J19+'6.11.B Resumen B11'!J19+'6.12.B Resumen B12'!J19+'6.13.B Resumen B13'!J19+'6.14.B Resumen B14'!J19+'6.15.B Resumen B15'!J19+'6.16.B Resumen B16'!J19+'6.17.B Resumen B17'!J19+'6.18.B Resumen B18'!J19+'6.19.B Resumen B19'!J19+'6.20.B Resumen B20'!J19</f>
        <v>0</v>
      </c>
      <c r="K7" s="143">
        <f t="shared" ref="K7" si="10">IF(J7=0,0,J7/J$12)</f>
        <v>0</v>
      </c>
      <c r="L7" s="87">
        <f>'6.1.B Resumen BP'!L19+'6.2.B Resumen B2'!L19+'6.3.B Resumen B3'!L19+'6.4.B Resumen B4'!L19+'6.5.B Resumen B5'!L19+'6.6.B Resumen B6'!L19+'6.7.B Resumen B7'!L19+'6.8.B Resumen B8'!L19+'6.9.B Resumen B9'!L19+'6.10.B Resumen B10'!L19+'6.11.B Resumen B11'!L19+'6.12.B Resumen B12'!L19+'6.13.B Resumen B13'!L19+'6.14.B Resumen B14'!L19+'6.15.B Resumen B15'!L19+'6.16.B Resumen B16'!L19+'6.17.B Resumen B17'!L19+'6.18.B Resumen B18'!L19+'6.19.B Resumen B19'!L19+'6.20.B Resumen B20'!L19</f>
        <v>0</v>
      </c>
      <c r="M7" s="143">
        <f t="shared" ref="M7" si="11">IF(L7=0,0,L7/L$12)</f>
        <v>0</v>
      </c>
      <c r="N7" s="87">
        <f>'6.1.B Resumen BP'!N19+'6.2.B Resumen B2'!N19+'6.3.B Resumen B3'!N19+'6.4.B Resumen B4'!N19+'6.5.B Resumen B5'!N19+'6.6.B Resumen B6'!N19+'6.7.B Resumen B7'!N19+'6.8.B Resumen B8'!N19+'6.9.B Resumen B9'!N19+'6.10.B Resumen B10'!N19+'6.11.B Resumen B11'!N19+'6.12.B Resumen B12'!N19+'6.13.B Resumen B13'!N19+'6.14.B Resumen B14'!N19+'6.15.B Resumen B15'!N19+'6.16.B Resumen B16'!N19+'6.17.B Resumen B17'!N19+'6.18.B Resumen B18'!N19+'6.19.B Resumen B19'!N19+'6.20.B Resumen B20'!N19</f>
        <v>0</v>
      </c>
      <c r="O7" s="143">
        <f t="shared" ref="O7" si="12">IF(N7=0,0,N7/N$12)</f>
        <v>0</v>
      </c>
      <c r="P7" s="123">
        <f t="shared" si="6"/>
        <v>0</v>
      </c>
      <c r="Q7" s="82">
        <f t="shared" si="7"/>
        <v>0</v>
      </c>
      <c r="R7" s="149" t="str">
        <f>IF(P7='2. Coste total por tipo gasto'!N7," ","ERROR")</f>
        <v xml:space="preserve"> </v>
      </c>
      <c r="S7" s="18"/>
    </row>
    <row r="8" spans="1:20" s="19" customFormat="1" ht="50.1" customHeight="1">
      <c r="A8" s="122" t="s">
        <v>148</v>
      </c>
      <c r="B8" s="87">
        <f>'6.1.B Resumen BP'!B20+'6.2.B Resumen B2'!B20+'6.3.B Resumen B3'!B20+'6.4.B Resumen B4'!B20+'6.5.B Resumen B5'!B20+'6.6.B Resumen B6'!B20+'6.7.B Resumen B7'!B20+'6.8.B Resumen B8'!B20+'6.9.B Resumen B9'!B20+'6.10.B Resumen B10'!B20+'6.11.B Resumen B11'!B20+'6.12.B Resumen B12'!B20+'6.13.B Resumen B13'!B20+'6.14.B Resumen B14'!B20+'6.15.B Resumen B15'!B20+'6.16.B Resumen B16'!B20+'6.17.B Resumen B17'!B20+'6.18.B Resumen B18'!B20+'6.19.B Resumen B19'!B20+'6.20.B Resumen B20'!B20</f>
        <v>0</v>
      </c>
      <c r="C8" s="143">
        <f t="shared" si="0"/>
        <v>0</v>
      </c>
      <c r="D8" s="87">
        <f>'6.1.B Resumen BP'!D20+'6.2.B Resumen B2'!D20+'6.3.B Resumen B3'!D20+'6.4.B Resumen B4'!D20+'6.5.B Resumen B5'!D20+'6.6.B Resumen B6'!D20+'6.7.B Resumen B7'!D20+'6.8.B Resumen B8'!D20+'6.9.B Resumen B9'!D20+'6.10.B Resumen B10'!D20+'6.11.B Resumen B11'!D20+'6.12.B Resumen B12'!D20+'6.13.B Resumen B13'!D20+'6.14.B Resumen B14'!D20+'6.15.B Resumen B15'!D20+'6.16.B Resumen B16'!D20+'6.17.B Resumen B17'!D20+'6.18.B Resumen B18'!D20+'6.19.B Resumen B19'!D20+'6.20.B Resumen B20'!D20</f>
        <v>0</v>
      </c>
      <c r="E8" s="143">
        <f t="shared" si="0"/>
        <v>0</v>
      </c>
      <c r="F8" s="87">
        <f>'6.1.B Resumen BP'!F20+'6.2.B Resumen B2'!F20+'6.3.B Resumen B3'!F20+'6.4.B Resumen B4'!F20+'6.5.B Resumen B5'!F20+'6.6.B Resumen B6'!F20+'6.7.B Resumen B7'!F20+'6.8.B Resumen B8'!F20+'6.9.B Resumen B9'!F20+'6.10.B Resumen B10'!F20+'6.11.B Resumen B11'!F20+'6.12.B Resumen B12'!F20+'6.13.B Resumen B13'!F20+'6.14.B Resumen B14'!F20+'6.15.B Resumen B15'!F20+'6.16.B Resumen B16'!F20+'6.17.B Resumen B17'!F20+'6.18.B Resumen B18'!F20+'6.19.B Resumen B19'!F20+'6.20.B Resumen B20'!F20</f>
        <v>0</v>
      </c>
      <c r="G8" s="143">
        <f t="shared" ref="G8" si="13">IF(F8=0,0,F8/F$12)</f>
        <v>0</v>
      </c>
      <c r="H8" s="87">
        <f>'6.1.B Resumen BP'!H20+'6.2.B Resumen B2'!H20+'6.3.B Resumen B3'!H20+'6.4.B Resumen B4'!H20+'6.5.B Resumen B5'!H20+'6.6.B Resumen B6'!H20+'6.7.B Resumen B7'!H20+'6.8.B Resumen B8'!H20+'6.9.B Resumen B9'!H20+'6.10.B Resumen B10'!H20+'6.11.B Resumen B11'!H20+'6.12.B Resumen B12'!H20+'6.13.B Resumen B13'!H20+'6.14.B Resumen B14'!H20+'6.15.B Resumen B15'!H20+'6.16.B Resumen B16'!H20+'6.17.B Resumen B17'!H20+'6.18.B Resumen B18'!H20+'6.19.B Resumen B19'!H20+'6.20.B Resumen B20'!H20</f>
        <v>0</v>
      </c>
      <c r="I8" s="143">
        <f t="shared" ref="I8" si="14">IF(H8=0,0,H8/H$12)</f>
        <v>0</v>
      </c>
      <c r="J8" s="87">
        <f>'6.1.B Resumen BP'!J20+'6.2.B Resumen B2'!J20+'6.3.B Resumen B3'!J20+'6.4.B Resumen B4'!J20+'6.5.B Resumen B5'!J20+'6.6.B Resumen B6'!J20+'6.7.B Resumen B7'!J20+'6.8.B Resumen B8'!J20+'6.9.B Resumen B9'!J20+'6.10.B Resumen B10'!J20+'6.11.B Resumen B11'!J20+'6.12.B Resumen B12'!J20+'6.13.B Resumen B13'!J20+'6.14.B Resumen B14'!J20+'6.15.B Resumen B15'!J20+'6.16.B Resumen B16'!J20+'6.17.B Resumen B17'!J20+'6.18.B Resumen B18'!J20+'6.19.B Resumen B19'!J20+'6.20.B Resumen B20'!J20</f>
        <v>0</v>
      </c>
      <c r="K8" s="143">
        <f t="shared" ref="K8" si="15">IF(J8=0,0,J8/J$12)</f>
        <v>0</v>
      </c>
      <c r="L8" s="87">
        <f>'6.1.B Resumen BP'!L20+'6.2.B Resumen B2'!L20+'6.3.B Resumen B3'!L20+'6.4.B Resumen B4'!L20+'6.5.B Resumen B5'!L20+'6.6.B Resumen B6'!L20+'6.7.B Resumen B7'!L20+'6.8.B Resumen B8'!L20+'6.9.B Resumen B9'!L20+'6.10.B Resumen B10'!L20+'6.11.B Resumen B11'!L20+'6.12.B Resumen B12'!L20+'6.13.B Resumen B13'!L20+'6.14.B Resumen B14'!L20+'6.15.B Resumen B15'!L20+'6.16.B Resumen B16'!L20+'6.17.B Resumen B17'!L20+'6.18.B Resumen B18'!L20+'6.19.B Resumen B19'!L20+'6.20.B Resumen B20'!L20</f>
        <v>0</v>
      </c>
      <c r="M8" s="143">
        <f t="shared" ref="M8" si="16">IF(L8=0,0,L8/L$12)</f>
        <v>0</v>
      </c>
      <c r="N8" s="87">
        <f>'6.1.B Resumen BP'!N20+'6.2.B Resumen B2'!N20+'6.3.B Resumen B3'!N20+'6.4.B Resumen B4'!N20+'6.5.B Resumen B5'!N20+'6.6.B Resumen B6'!N20+'6.7.B Resumen B7'!N20+'6.8.B Resumen B8'!N20+'6.9.B Resumen B9'!N20+'6.10.B Resumen B10'!N20+'6.11.B Resumen B11'!N20+'6.12.B Resumen B12'!N20+'6.13.B Resumen B13'!N20+'6.14.B Resumen B14'!N20+'6.15.B Resumen B15'!N20+'6.16.B Resumen B16'!N20+'6.17.B Resumen B17'!N20+'6.18.B Resumen B18'!N20+'6.19.B Resumen B19'!N20+'6.20.B Resumen B20'!N20</f>
        <v>0</v>
      </c>
      <c r="O8" s="143">
        <f t="shared" ref="O8" si="17">IF(N8=0,0,N8/N$12)</f>
        <v>0</v>
      </c>
      <c r="P8" s="123">
        <f t="shared" si="6"/>
        <v>0</v>
      </c>
      <c r="Q8" s="82">
        <f t="shared" si="7"/>
        <v>0</v>
      </c>
      <c r="R8" s="149" t="str">
        <f>IF(P8='2. Coste total por tipo gasto'!N8," ","ERROR")</f>
        <v xml:space="preserve"> </v>
      </c>
      <c r="S8" s="18"/>
    </row>
    <row r="9" spans="1:20" s="19" customFormat="1" ht="50.1" customHeight="1">
      <c r="A9" s="122" t="s">
        <v>149</v>
      </c>
      <c r="B9" s="87">
        <f>'6.1.B Resumen BP'!B21+'6.2.B Resumen B2'!B21+'6.3.B Resumen B3'!B21+'6.4.B Resumen B4'!B21+'6.5.B Resumen B5'!B21+'6.6.B Resumen B6'!B21+'6.7.B Resumen B7'!B21+'6.8.B Resumen B8'!B21+'6.9.B Resumen B9'!B21+'6.10.B Resumen B10'!B21+'6.11.B Resumen B11'!B21+'6.12.B Resumen B12'!B21+'6.13.B Resumen B13'!B21+'6.14.B Resumen B14'!B21+'6.15.B Resumen B15'!B21+'6.16.B Resumen B16'!B21+'6.17.B Resumen B17'!B21+'6.18.B Resumen B18'!B21+'6.19.B Resumen B19'!B21+'6.20.B Resumen B20'!B21</f>
        <v>0</v>
      </c>
      <c r="C9" s="143">
        <f t="shared" si="0"/>
        <v>0</v>
      </c>
      <c r="D9" s="87">
        <f>'6.1.B Resumen BP'!D21+'6.2.B Resumen B2'!D21+'6.3.B Resumen B3'!D21+'6.4.B Resumen B4'!D21+'6.5.B Resumen B5'!D21+'6.6.B Resumen B6'!D21+'6.7.B Resumen B7'!D21+'6.8.B Resumen B8'!D21+'6.9.B Resumen B9'!D21+'6.10.B Resumen B10'!D21+'6.11.B Resumen B11'!D21+'6.12.B Resumen B12'!D21+'6.13.B Resumen B13'!D21+'6.14.B Resumen B14'!D21+'6.15.B Resumen B15'!D21+'6.16.B Resumen B16'!D21+'6.17.B Resumen B17'!D21+'6.18.B Resumen B18'!D21+'6.19.B Resumen B19'!D21+'6.20.B Resumen B20'!D21</f>
        <v>0</v>
      </c>
      <c r="E9" s="143">
        <f t="shared" si="0"/>
        <v>0</v>
      </c>
      <c r="F9" s="87">
        <f>'6.1.B Resumen BP'!F21+'6.2.B Resumen B2'!F21+'6.3.B Resumen B3'!F21+'6.4.B Resumen B4'!F21+'6.5.B Resumen B5'!F21+'6.6.B Resumen B6'!F21+'6.7.B Resumen B7'!F21+'6.8.B Resumen B8'!F21+'6.9.B Resumen B9'!F21+'6.10.B Resumen B10'!F21+'6.11.B Resumen B11'!F21+'6.12.B Resumen B12'!F21+'6.13.B Resumen B13'!F21+'6.14.B Resumen B14'!F21+'6.15.B Resumen B15'!F21+'6.16.B Resumen B16'!F21+'6.17.B Resumen B17'!F21+'6.18.B Resumen B18'!F21+'6.19.B Resumen B19'!F21+'6.20.B Resumen B20'!F21</f>
        <v>0</v>
      </c>
      <c r="G9" s="143">
        <f t="shared" ref="G9" si="18">IF(F9=0,0,F9/F$12)</f>
        <v>0</v>
      </c>
      <c r="H9" s="87">
        <f>'6.1.B Resumen BP'!H21+'6.2.B Resumen B2'!H21+'6.3.B Resumen B3'!H21+'6.4.B Resumen B4'!H21+'6.5.B Resumen B5'!H21+'6.6.B Resumen B6'!H21+'6.7.B Resumen B7'!H21+'6.8.B Resumen B8'!H21+'6.9.B Resumen B9'!H21+'6.10.B Resumen B10'!H21+'6.11.B Resumen B11'!H21+'6.12.B Resumen B12'!H21+'6.13.B Resumen B13'!H21+'6.14.B Resumen B14'!H21+'6.15.B Resumen B15'!H21+'6.16.B Resumen B16'!H21+'6.17.B Resumen B17'!H21+'6.18.B Resumen B18'!H21+'6.19.B Resumen B19'!H21+'6.20.B Resumen B20'!H21</f>
        <v>0</v>
      </c>
      <c r="I9" s="143">
        <f t="shared" ref="I9" si="19">IF(H9=0,0,H9/H$12)</f>
        <v>0</v>
      </c>
      <c r="J9" s="87">
        <f>'6.1.B Resumen BP'!J21+'6.2.B Resumen B2'!J21+'6.3.B Resumen B3'!J21+'6.4.B Resumen B4'!J21+'6.5.B Resumen B5'!J21+'6.6.B Resumen B6'!J21+'6.7.B Resumen B7'!J21+'6.8.B Resumen B8'!J21+'6.9.B Resumen B9'!J21+'6.10.B Resumen B10'!J21+'6.11.B Resumen B11'!J21+'6.12.B Resumen B12'!J21+'6.13.B Resumen B13'!J21+'6.14.B Resumen B14'!J21+'6.15.B Resumen B15'!J21+'6.16.B Resumen B16'!J21+'6.17.B Resumen B17'!J21+'6.18.B Resumen B18'!J21+'6.19.B Resumen B19'!J21+'6.20.B Resumen B20'!J21</f>
        <v>0</v>
      </c>
      <c r="K9" s="143">
        <f t="shared" ref="K9" si="20">IF(J9=0,0,J9/J$12)</f>
        <v>0</v>
      </c>
      <c r="L9" s="87">
        <f>'6.1.B Resumen BP'!L21+'6.2.B Resumen B2'!L21+'6.3.B Resumen B3'!L21+'6.4.B Resumen B4'!L21+'6.5.B Resumen B5'!L21+'6.6.B Resumen B6'!L21+'6.7.B Resumen B7'!L21+'6.8.B Resumen B8'!L21+'6.9.B Resumen B9'!L21+'6.10.B Resumen B10'!L21+'6.11.B Resumen B11'!L21+'6.12.B Resumen B12'!L21+'6.13.B Resumen B13'!L21+'6.14.B Resumen B14'!L21+'6.15.B Resumen B15'!L21+'6.16.B Resumen B16'!L21+'6.17.B Resumen B17'!L21+'6.18.B Resumen B18'!L21+'6.19.B Resumen B19'!L21+'6.20.B Resumen B20'!L21</f>
        <v>0</v>
      </c>
      <c r="M9" s="143">
        <f t="shared" ref="M9" si="21">IF(L9=0,0,L9/L$12)</f>
        <v>0</v>
      </c>
      <c r="N9" s="87">
        <f>'6.1.B Resumen BP'!N21+'6.2.B Resumen B2'!N21+'6.3.B Resumen B3'!N21+'6.4.B Resumen B4'!N21+'6.5.B Resumen B5'!N21+'6.6.B Resumen B6'!N21+'6.7.B Resumen B7'!N21+'6.8.B Resumen B8'!N21+'6.9.B Resumen B9'!N21+'6.10.B Resumen B10'!N21+'6.11.B Resumen B11'!N21+'6.12.B Resumen B12'!N21+'6.13.B Resumen B13'!N21+'6.14.B Resumen B14'!N21+'6.15.B Resumen B15'!N21+'6.16.B Resumen B16'!N21+'6.17.B Resumen B17'!N21+'6.18.B Resumen B18'!N21+'6.19.B Resumen B19'!N21+'6.20.B Resumen B20'!N21</f>
        <v>0</v>
      </c>
      <c r="O9" s="143">
        <f t="shared" ref="O9" si="22">IF(N9=0,0,N9/N$12)</f>
        <v>0</v>
      </c>
      <c r="P9" s="123">
        <f t="shared" si="6"/>
        <v>0</v>
      </c>
      <c r="Q9" s="82">
        <f t="shared" si="7"/>
        <v>0</v>
      </c>
      <c r="R9" s="149" t="str">
        <f>IF(P9='2. Coste total por tipo gasto'!N9," ","ERROR")</f>
        <v xml:space="preserve"> </v>
      </c>
      <c r="S9" s="18"/>
    </row>
    <row r="10" spans="1:20" s="19" customFormat="1" ht="50.1" customHeight="1">
      <c r="A10" s="122" t="s">
        <v>8</v>
      </c>
      <c r="B10" s="87">
        <f>'6.1.B Resumen BP'!B22+'6.2.B Resumen B2'!B22+'6.3.B Resumen B3'!B22+'6.4.B Resumen B4'!B22+'6.5.B Resumen B5'!B22+'6.6.B Resumen B6'!B22+'6.7.B Resumen B7'!B22+'6.8.B Resumen B8'!B22+'6.9.B Resumen B9'!B22+'6.10.B Resumen B10'!B22+'6.11.B Resumen B11'!B22+'6.12.B Resumen B12'!B22+'6.13.B Resumen B13'!B22+'6.14.B Resumen B14'!B22+'6.15.B Resumen B15'!B22+'6.16.B Resumen B16'!B22+'6.17.B Resumen B17'!B22+'6.18.B Resumen B18'!B22+'6.19.B Resumen B19'!B22+'6.20.B Resumen B20'!B22</f>
        <v>0</v>
      </c>
      <c r="C10" s="143">
        <f t="shared" si="0"/>
        <v>0</v>
      </c>
      <c r="D10" s="87">
        <f>'6.1.B Resumen BP'!D22+'6.2.B Resumen B2'!D22+'6.3.B Resumen B3'!D22+'6.4.B Resumen B4'!D22+'6.5.B Resumen B5'!D22+'6.6.B Resumen B6'!D22+'6.7.B Resumen B7'!D22+'6.8.B Resumen B8'!D22+'6.9.B Resumen B9'!D22+'6.10.B Resumen B10'!D22+'6.11.B Resumen B11'!D22+'6.12.B Resumen B12'!D22+'6.13.B Resumen B13'!D22+'6.14.B Resumen B14'!D22+'6.15.B Resumen B15'!D22+'6.16.B Resumen B16'!D22+'6.17.B Resumen B17'!D22+'6.18.B Resumen B18'!D22+'6.19.B Resumen B19'!D22+'6.20.B Resumen B20'!D22</f>
        <v>0</v>
      </c>
      <c r="E10" s="143">
        <f t="shared" si="0"/>
        <v>0</v>
      </c>
      <c r="F10" s="87">
        <f>'6.1.B Resumen BP'!F22+'6.2.B Resumen B2'!F22+'6.3.B Resumen B3'!F22+'6.4.B Resumen B4'!F22+'6.5.B Resumen B5'!F22+'6.6.B Resumen B6'!F22+'6.7.B Resumen B7'!F22+'6.8.B Resumen B8'!F22+'6.9.B Resumen B9'!F22+'6.10.B Resumen B10'!F22+'6.11.B Resumen B11'!F22+'6.12.B Resumen B12'!F22+'6.13.B Resumen B13'!F22+'6.14.B Resumen B14'!F22+'6.15.B Resumen B15'!F22+'6.16.B Resumen B16'!F22+'6.17.B Resumen B17'!F22+'6.18.B Resumen B18'!F22+'6.19.B Resumen B19'!F22+'6.20.B Resumen B20'!F22</f>
        <v>0</v>
      </c>
      <c r="G10" s="143">
        <f t="shared" ref="G10" si="23">IF(F10=0,0,F10/F$12)</f>
        <v>0</v>
      </c>
      <c r="H10" s="87">
        <f>'6.1.B Resumen BP'!H22+'6.2.B Resumen B2'!H22+'6.3.B Resumen B3'!H22+'6.4.B Resumen B4'!H22+'6.5.B Resumen B5'!H22+'6.6.B Resumen B6'!H22+'6.7.B Resumen B7'!H22+'6.8.B Resumen B8'!H22+'6.9.B Resumen B9'!H22+'6.10.B Resumen B10'!H22+'6.11.B Resumen B11'!H22+'6.12.B Resumen B12'!H22+'6.13.B Resumen B13'!H22+'6.14.B Resumen B14'!H22+'6.15.B Resumen B15'!H22+'6.16.B Resumen B16'!H22+'6.17.B Resumen B17'!H22+'6.18.B Resumen B18'!H22+'6.19.B Resumen B19'!H22+'6.20.B Resumen B20'!H22</f>
        <v>0</v>
      </c>
      <c r="I10" s="143">
        <f t="shared" ref="I10" si="24">IF(H10=0,0,H10/H$12)</f>
        <v>0</v>
      </c>
      <c r="J10" s="87">
        <f>'6.1.B Resumen BP'!J22+'6.2.B Resumen B2'!J22+'6.3.B Resumen B3'!J22+'6.4.B Resumen B4'!J22+'6.5.B Resumen B5'!J22+'6.6.B Resumen B6'!J22+'6.7.B Resumen B7'!J22+'6.8.B Resumen B8'!J22+'6.9.B Resumen B9'!J22+'6.10.B Resumen B10'!J22+'6.11.B Resumen B11'!J22+'6.12.B Resumen B12'!J22+'6.13.B Resumen B13'!J22+'6.14.B Resumen B14'!J22+'6.15.B Resumen B15'!J22+'6.16.B Resumen B16'!J22+'6.17.B Resumen B17'!J22+'6.18.B Resumen B18'!J22+'6.19.B Resumen B19'!J22+'6.20.B Resumen B20'!J22</f>
        <v>0</v>
      </c>
      <c r="K10" s="143">
        <f t="shared" ref="K10" si="25">IF(J10=0,0,J10/J$12)</f>
        <v>0</v>
      </c>
      <c r="L10" s="87">
        <f>'6.1.B Resumen BP'!L22+'6.2.B Resumen B2'!L22+'6.3.B Resumen B3'!L22+'6.4.B Resumen B4'!L22+'6.5.B Resumen B5'!L22+'6.6.B Resumen B6'!L22+'6.7.B Resumen B7'!L22+'6.8.B Resumen B8'!L22+'6.9.B Resumen B9'!L22+'6.10.B Resumen B10'!L22+'6.11.B Resumen B11'!L22+'6.12.B Resumen B12'!L22+'6.13.B Resumen B13'!L22+'6.14.B Resumen B14'!L22+'6.15.B Resumen B15'!L22+'6.16.B Resumen B16'!L22+'6.17.B Resumen B17'!L22+'6.18.B Resumen B18'!L22+'6.19.B Resumen B19'!L22+'6.20.B Resumen B20'!L22</f>
        <v>0</v>
      </c>
      <c r="M10" s="143">
        <f t="shared" ref="M10" si="26">IF(L10=0,0,L10/L$12)</f>
        <v>0</v>
      </c>
      <c r="N10" s="87">
        <f>'6.1.B Resumen BP'!N22+'6.2.B Resumen B2'!N22+'6.3.B Resumen B3'!N22+'6.4.B Resumen B4'!N22+'6.5.B Resumen B5'!N22+'6.6.B Resumen B6'!N22+'6.7.B Resumen B7'!N22+'6.8.B Resumen B8'!N22+'6.9.B Resumen B9'!N22+'6.10.B Resumen B10'!N22+'6.11.B Resumen B11'!N22+'6.12.B Resumen B12'!N22+'6.13.B Resumen B13'!N22+'6.14.B Resumen B14'!N22+'6.15.B Resumen B15'!N22+'6.16.B Resumen B16'!N22+'6.17.B Resumen B17'!N22+'6.18.B Resumen B18'!N22+'6.19.B Resumen B19'!N22+'6.20.B Resumen B20'!N22</f>
        <v>0</v>
      </c>
      <c r="O10" s="143">
        <f t="shared" ref="O10" si="27">IF(N10=0,0,N10/N$12)</f>
        <v>0</v>
      </c>
      <c r="P10" s="123">
        <f t="shared" si="6"/>
        <v>0</v>
      </c>
      <c r="Q10" s="82">
        <f t="shared" si="7"/>
        <v>0</v>
      </c>
      <c r="R10" s="149" t="str">
        <f>IF(P10='2. Coste total por tipo gasto'!N10," ","ERROR")</f>
        <v xml:space="preserve"> </v>
      </c>
      <c r="S10" s="18"/>
    </row>
    <row r="11" spans="1:20" s="19" customFormat="1" ht="50.1" customHeight="1">
      <c r="A11" s="122" t="s">
        <v>150</v>
      </c>
      <c r="B11" s="87">
        <f>'6.1.B Resumen BP'!B23+'6.2.B Resumen B2'!B23+'6.3.B Resumen B3'!B23+'6.4.B Resumen B4'!B23+'6.5.B Resumen B5'!B23+'6.6.B Resumen B6'!B23+'6.7.B Resumen B7'!B23+'6.8.B Resumen B8'!B23+'6.9.B Resumen B9'!B23+'6.10.B Resumen B10'!B23+'6.11.B Resumen B11'!B23+'6.12.B Resumen B12'!B23+'6.13.B Resumen B13'!B23+'6.14.B Resumen B14'!B23+'6.15.B Resumen B15'!B23+'6.16.B Resumen B16'!B23+'6.17.B Resumen B17'!B23+'6.18.B Resumen B18'!B23+'6.19.B Resumen B19'!B23+'6.20.B Resumen B20'!B23</f>
        <v>0</v>
      </c>
      <c r="C11" s="143">
        <f t="shared" si="0"/>
        <v>0</v>
      </c>
      <c r="D11" s="87">
        <f>'6.1.B Resumen BP'!D23+'6.2.B Resumen B2'!D23+'6.3.B Resumen B3'!D23+'6.4.B Resumen B4'!D23+'6.5.B Resumen B5'!D23+'6.6.B Resumen B6'!D23+'6.7.B Resumen B7'!D23+'6.8.B Resumen B8'!D23+'6.9.B Resumen B9'!D23+'6.10.B Resumen B10'!D23+'6.11.B Resumen B11'!D23+'6.12.B Resumen B12'!D23+'6.13.B Resumen B13'!D23+'6.14.B Resumen B14'!D23+'6.15.B Resumen B15'!D23+'6.16.B Resumen B16'!D23+'6.17.B Resumen B17'!D23+'6.18.B Resumen B18'!D23+'6.19.B Resumen B19'!D23+'6.20.B Resumen B20'!D23</f>
        <v>0</v>
      </c>
      <c r="E11" s="143">
        <f t="shared" si="0"/>
        <v>0</v>
      </c>
      <c r="F11" s="87">
        <f>'6.1.B Resumen BP'!F23+'6.2.B Resumen B2'!F23+'6.3.B Resumen B3'!F23+'6.4.B Resumen B4'!F23+'6.5.B Resumen B5'!F23+'6.6.B Resumen B6'!F23+'6.7.B Resumen B7'!F23+'6.8.B Resumen B8'!F23+'6.9.B Resumen B9'!F23+'6.10.B Resumen B10'!F23+'6.11.B Resumen B11'!F23+'6.12.B Resumen B12'!F23+'6.13.B Resumen B13'!F23+'6.14.B Resumen B14'!F23+'6.15.B Resumen B15'!F23+'6.16.B Resumen B16'!F23+'6.17.B Resumen B17'!F23+'6.18.B Resumen B18'!F23+'6.19.B Resumen B19'!F23+'6.20.B Resumen B20'!F23</f>
        <v>0</v>
      </c>
      <c r="G11" s="143">
        <f t="shared" ref="G11" si="28">IF(F11=0,0,F11/F$12)</f>
        <v>0</v>
      </c>
      <c r="H11" s="87">
        <f>'6.1.B Resumen BP'!H23+'6.2.B Resumen B2'!H23+'6.3.B Resumen B3'!H23+'6.4.B Resumen B4'!H23+'6.5.B Resumen B5'!H23+'6.6.B Resumen B6'!H23+'6.7.B Resumen B7'!H23+'6.8.B Resumen B8'!H23+'6.9.B Resumen B9'!H23+'6.10.B Resumen B10'!H23+'6.11.B Resumen B11'!H23+'6.12.B Resumen B12'!H23+'6.13.B Resumen B13'!H23+'6.14.B Resumen B14'!H23+'6.15.B Resumen B15'!H23+'6.16.B Resumen B16'!H23+'6.17.B Resumen B17'!H23+'6.18.B Resumen B18'!H23+'6.19.B Resumen B19'!H23+'6.20.B Resumen B20'!H23</f>
        <v>0</v>
      </c>
      <c r="I11" s="143">
        <f t="shared" ref="I11" si="29">IF(H11=0,0,H11/H$12)</f>
        <v>0</v>
      </c>
      <c r="J11" s="87">
        <f>'6.1.B Resumen BP'!J23+'6.2.B Resumen B2'!J23+'6.3.B Resumen B3'!J23+'6.4.B Resumen B4'!J23+'6.5.B Resumen B5'!J23+'6.6.B Resumen B6'!J23+'6.7.B Resumen B7'!J23+'6.8.B Resumen B8'!J23+'6.9.B Resumen B9'!J23+'6.10.B Resumen B10'!J23+'6.11.B Resumen B11'!J23+'6.12.B Resumen B12'!J23+'6.13.B Resumen B13'!J23+'6.14.B Resumen B14'!J23+'6.15.B Resumen B15'!J23+'6.16.B Resumen B16'!J23+'6.17.B Resumen B17'!J23+'6.18.B Resumen B18'!J23+'6.19.B Resumen B19'!J23+'6.20.B Resumen B20'!J23</f>
        <v>0</v>
      </c>
      <c r="K11" s="143">
        <f t="shared" ref="K11" si="30">IF(J11=0,0,J11/J$12)</f>
        <v>0</v>
      </c>
      <c r="L11" s="87">
        <f>'6.1.B Resumen BP'!L23+'6.2.B Resumen B2'!L23+'6.3.B Resumen B3'!L23+'6.4.B Resumen B4'!L23+'6.5.B Resumen B5'!L23+'6.6.B Resumen B6'!L23+'6.7.B Resumen B7'!L23+'6.8.B Resumen B8'!L23+'6.9.B Resumen B9'!L23+'6.10.B Resumen B10'!L23+'6.11.B Resumen B11'!L23+'6.12.B Resumen B12'!L23+'6.13.B Resumen B13'!L23+'6.14.B Resumen B14'!L23+'6.15.B Resumen B15'!L23+'6.16.B Resumen B16'!L23+'6.17.B Resumen B17'!L23+'6.18.B Resumen B18'!L23+'6.19.B Resumen B19'!L23+'6.20.B Resumen B20'!L23</f>
        <v>0</v>
      </c>
      <c r="M11" s="143">
        <f t="shared" ref="M11" si="31">IF(L11=0,0,L11/L$12)</f>
        <v>0</v>
      </c>
      <c r="N11" s="87">
        <f>'6.1.B Resumen BP'!N23+'6.2.B Resumen B2'!N23+'6.3.B Resumen B3'!N23+'6.4.B Resumen B4'!N23+'6.5.B Resumen B5'!N23+'6.6.B Resumen B6'!N23+'6.7.B Resumen B7'!N23+'6.8.B Resumen B8'!N23+'6.9.B Resumen B9'!N23+'6.10.B Resumen B10'!N23+'6.11.B Resumen B11'!N23+'6.12.B Resumen B12'!N23+'6.13.B Resumen B13'!N23+'6.14.B Resumen B14'!N23+'6.15.B Resumen B15'!N23+'6.16.B Resumen B16'!N23+'6.17.B Resumen B17'!N23+'6.18.B Resumen B18'!N23+'6.19.B Resumen B19'!N23+'6.20.B Resumen B20'!N23</f>
        <v>0</v>
      </c>
      <c r="O11" s="143">
        <f t="shared" ref="O11" si="32">IF(N11=0,0,N11/N$12)</f>
        <v>0</v>
      </c>
      <c r="P11" s="123">
        <f t="shared" si="6"/>
        <v>0</v>
      </c>
      <c r="Q11" s="82">
        <f t="shared" si="7"/>
        <v>0</v>
      </c>
      <c r="R11" s="149" t="str">
        <f>IF(P11='2. Coste total por tipo gasto'!N11," ","ERROR")</f>
        <v xml:space="preserve"> </v>
      </c>
      <c r="S11" s="18"/>
    </row>
    <row r="12" spans="1:20" s="19" customFormat="1" ht="50.1" customHeight="1">
      <c r="A12" s="124" t="s">
        <v>1</v>
      </c>
      <c r="B12" s="125">
        <f>SUM(B5:B11)</f>
        <v>0</v>
      </c>
      <c r="C12" s="126">
        <f>IF(B12=0,0,B12/$P$12)</f>
        <v>0</v>
      </c>
      <c r="D12" s="125">
        <f>SUM(D5:D11)</f>
        <v>0</v>
      </c>
      <c r="E12" s="126">
        <f>IF(D12=0,0,D12/$P$12)</f>
        <v>0</v>
      </c>
      <c r="F12" s="125">
        <f>SUM(F5:F11)</f>
        <v>0</v>
      </c>
      <c r="G12" s="126">
        <f>IF(F12=0,0,F12/$P$12)</f>
        <v>0</v>
      </c>
      <c r="H12" s="125">
        <f>SUM(H5:H11)</f>
        <v>0</v>
      </c>
      <c r="I12" s="126">
        <f>IF(H12=0,0,H12/$P$12)</f>
        <v>0</v>
      </c>
      <c r="J12" s="125">
        <f>SUM(J5:J11)</f>
        <v>0</v>
      </c>
      <c r="K12" s="126">
        <f>IF(J12=0,0,J12/$P$12)</f>
        <v>0</v>
      </c>
      <c r="L12" s="125">
        <f>SUM(L5:L11)</f>
        <v>0</v>
      </c>
      <c r="M12" s="126">
        <f>IF(L12=0,0,L12/$P$12)</f>
        <v>0</v>
      </c>
      <c r="N12" s="125">
        <f>SUM(N5:N11)</f>
        <v>0</v>
      </c>
      <c r="O12" s="126">
        <f>IF(N12=0,0,N12/$P$12)</f>
        <v>0</v>
      </c>
      <c r="P12" s="125">
        <f>+P5+P6+P7+P8+P9+P10+P11</f>
        <v>0</v>
      </c>
      <c r="Q12" s="126">
        <f>SUM(Q5:Q11)</f>
        <v>0</v>
      </c>
      <c r="R12" s="149" t="str">
        <f>IF(P12='2. Coste total por tipo gasto'!N12," ","ERROR")</f>
        <v xml:space="preserve"> </v>
      </c>
      <c r="S12" s="20"/>
    </row>
    <row r="13" spans="1:20" ht="50.1" customHeight="1"/>
    <row r="14" spans="1:20" ht="50.1" customHeight="1"/>
    <row r="15" spans="1:20" ht="49.5" customHeight="1">
      <c r="A15" s="69">
        <f>'1. Datos Generales'!A5</f>
        <v>0</v>
      </c>
      <c r="B15" s="69"/>
      <c r="C15" s="69"/>
      <c r="D15" s="92"/>
      <c r="E15" s="92"/>
      <c r="F15" s="92"/>
    </row>
    <row r="16" spans="1:20" ht="42" customHeight="1">
      <c r="A16" s="83"/>
      <c r="B16" s="84" t="s">
        <v>104</v>
      </c>
      <c r="C16" s="84" t="s">
        <v>0</v>
      </c>
      <c r="D16" s="84" t="s">
        <v>105</v>
      </c>
      <c r="E16" s="84" t="s">
        <v>0</v>
      </c>
      <c r="F16" s="84" t="s">
        <v>1</v>
      </c>
      <c r="S16" s="21"/>
    </row>
    <row r="17" spans="1:19" ht="42" customHeight="1">
      <c r="A17" s="79" t="s">
        <v>37</v>
      </c>
      <c r="B17" s="87">
        <f>'6.1.B Resumen BP'!B53+'6.2.B Resumen B2'!B53+'6.3.B Resumen B3'!B53+'6.4.B Resumen B4'!B53+'6.5.B Resumen B5'!B53+'6.6.B Resumen B6'!B53+'6.7.B Resumen B7'!B53+'6.8.B Resumen B8'!B53+'6.9.B Resumen B9'!B53+'6.10.B Resumen B10'!B53+'6.11.B Resumen B11'!B53+'6.12.B Resumen B12'!B53+'6.13.B Resumen B13'!B53+'6.14.B Resumen B14'!B53+'6.15.B Resumen B15'!B53+'6.16.B Resumen B16'!B53+'6.17.B Resumen B17'!B53+'6.18.B Resumen B18'!B53+'6.19.B Resumen B19'!B53+'6.20.B Resumen B20'!B53</f>
        <v>0</v>
      </c>
      <c r="C17" s="91">
        <f>IF(B17=0,0,B17/$F$17)</f>
        <v>0</v>
      </c>
      <c r="D17" s="87">
        <f>'6.1.B Resumen BP'!D53+'6.2.B Resumen B2'!D53+'6.3.B Resumen B3'!D53+'6.4.B Resumen B4'!D53+'6.5.B Resumen B5'!D53+'6.6.B Resumen B6'!D53+'6.7.B Resumen B7'!D53+'6.8.B Resumen B8'!D53+'6.9.B Resumen B9'!D53+'6.10.B Resumen B10'!D53+'6.11.B Resumen B11'!D53+'6.12.B Resumen B12'!D53+'6.13.B Resumen B13'!D53+'6.14.B Resumen B14'!D53+'6.15.B Resumen B15'!D53+'6.16.B Resumen B16'!D53+'6.17.B Resumen B17'!D53+'6.18.B Resumen B18'!D53+'6.19.B Resumen B19'!D53+'6.20.B Resumen B20'!D53</f>
        <v>0</v>
      </c>
      <c r="E17" s="91">
        <f>IF(D17=0,0,D17/$F$17)</f>
        <v>0</v>
      </c>
      <c r="F17" s="88">
        <f>B17+D17</f>
        <v>0</v>
      </c>
      <c r="S17" s="21"/>
    </row>
    <row r="18" spans="1:19" ht="42" customHeight="1">
      <c r="A18" s="79" t="s">
        <v>38</v>
      </c>
      <c r="B18" s="87">
        <f>'6.1.B Resumen BP'!B54+'6.2.B Resumen B2'!B54+'6.3.B Resumen B3'!B54+'6.4.B Resumen B4'!B54+'6.5.B Resumen B5'!B54+'6.6.B Resumen B6'!B54+'6.7.B Resumen B7'!B54+'6.8.B Resumen B8'!B54+'6.9.B Resumen B9'!B54+'6.10.B Resumen B10'!B54+'6.11.B Resumen B11'!B54+'6.12.B Resumen B12'!B54+'6.13.B Resumen B13'!B54+'6.14.B Resumen B14'!B54+'6.15.B Resumen B15'!B54+'6.16.B Resumen B16'!B54+'6.17.B Resumen B17'!B54+'6.18.B Resumen B18'!B54+'6.19.B Resumen B19'!B54+'6.20.B Resumen B20'!B54</f>
        <v>0</v>
      </c>
      <c r="C18" s="91">
        <f>IF(B18=0,0,B18/$F$18)</f>
        <v>0</v>
      </c>
      <c r="D18" s="87">
        <f>'6.1.B Resumen BP'!D54+'6.2.B Resumen B2'!D54+'6.3.B Resumen B3'!D54+'6.4.B Resumen B4'!D54+'6.5.B Resumen B5'!D54+'6.6.B Resumen B6'!D54+'6.7.B Resumen B7'!D54+'6.8.B Resumen B8'!D54+'6.9.B Resumen B9'!D54+'6.10.B Resumen B10'!D54+'6.11.B Resumen B11'!D54+'6.12.B Resumen B12'!D54+'6.13.B Resumen B13'!D54+'6.14.B Resumen B14'!D54+'6.15.B Resumen B15'!D54+'6.16.B Resumen B16'!D54+'6.17.B Resumen B17'!D54+'6.18.B Resumen B18'!D54+'6.19.B Resumen B19'!D54+'6.20.B Resumen B20'!D54</f>
        <v>0</v>
      </c>
      <c r="E18" s="91">
        <f>IF(D18=0,0,D18/$F$18)</f>
        <v>0</v>
      </c>
      <c r="F18" s="88">
        <f t="shared" ref="F18:F23" si="33">B18+D18</f>
        <v>0</v>
      </c>
      <c r="S18" s="21"/>
    </row>
    <row r="19" spans="1:19" ht="42" customHeight="1">
      <c r="A19" s="79" t="s">
        <v>39</v>
      </c>
      <c r="B19" s="87">
        <f>'6.1.B Resumen BP'!B55+'6.2.B Resumen B2'!B55+'6.3.B Resumen B3'!B55+'6.4.B Resumen B4'!B55+'6.5.B Resumen B5'!B55+'6.6.B Resumen B6'!B55+'6.7.B Resumen B7'!B55+'6.8.B Resumen B8'!B55+'6.9.B Resumen B9'!B55+'6.10.B Resumen B10'!B55+'6.11.B Resumen B11'!B55+'6.12.B Resumen B12'!B55+'6.13.B Resumen B13'!B55+'6.14.B Resumen B14'!B55+'6.15.B Resumen B15'!B55+'6.16.B Resumen B16'!B55+'6.17.B Resumen B17'!B55+'6.18.B Resumen B18'!B55+'6.19.B Resumen B19'!B55+'6.20.B Resumen B20'!B55</f>
        <v>0</v>
      </c>
      <c r="C19" s="91">
        <f>IF(B19=0,0,B19/$F$19)</f>
        <v>0</v>
      </c>
      <c r="D19" s="87">
        <f>'6.1.B Resumen BP'!D55+'6.2.B Resumen B2'!D55+'6.3.B Resumen B3'!D55+'6.4.B Resumen B4'!D55+'6.5.B Resumen B5'!D55+'6.6.B Resumen B6'!D55+'6.7.B Resumen B7'!D55+'6.8.B Resumen B8'!D55+'6.9.B Resumen B9'!D55+'6.10.B Resumen B10'!D55+'6.11.B Resumen B11'!D55+'6.12.B Resumen B12'!D55+'6.13.B Resumen B13'!D55+'6.14.B Resumen B14'!D55+'6.15.B Resumen B15'!D55+'6.16.B Resumen B16'!D55+'6.17.B Resumen B17'!D55+'6.18.B Resumen B18'!D55+'6.19.B Resumen B19'!D55+'6.20.B Resumen B20'!D55</f>
        <v>0</v>
      </c>
      <c r="E19" s="91">
        <f>IF(D19=0,0,D19/$F$19)</f>
        <v>0</v>
      </c>
      <c r="F19" s="88">
        <f t="shared" si="33"/>
        <v>0</v>
      </c>
      <c r="S19" s="21"/>
    </row>
    <row r="20" spans="1:19" ht="42" customHeight="1">
      <c r="A20" s="79" t="s">
        <v>40</v>
      </c>
      <c r="B20" s="87">
        <f>'6.1.B Resumen BP'!B56+'6.2.B Resumen B2'!B56+'6.3.B Resumen B3'!B56+'6.4.B Resumen B4'!B56+'6.5.B Resumen B5'!B56+'6.6.B Resumen B6'!B56+'6.7.B Resumen B7'!B56+'6.8.B Resumen B8'!B56+'6.9.B Resumen B9'!B56+'6.10.B Resumen B10'!B56+'6.11.B Resumen B11'!B56+'6.12.B Resumen B12'!B56+'6.13.B Resumen B13'!B56+'6.14.B Resumen B14'!B56+'6.15.B Resumen B15'!B56+'6.16.B Resumen B16'!B56+'6.17.B Resumen B17'!B56+'6.18.B Resumen B18'!B56+'6.19.B Resumen B19'!B56+'6.20.B Resumen B20'!B56</f>
        <v>0</v>
      </c>
      <c r="C20" s="91">
        <f>IF(B20=0,0,B20/$F$20)</f>
        <v>0</v>
      </c>
      <c r="D20" s="87">
        <f>'6.1.B Resumen BP'!D56+'6.2.B Resumen B2'!D56+'6.3.B Resumen B3'!D56+'6.4.B Resumen B4'!D56+'6.5.B Resumen B5'!D56+'6.6.B Resumen B6'!D56+'6.7.B Resumen B7'!D56+'6.8.B Resumen B8'!D56+'6.9.B Resumen B9'!D56+'6.10.B Resumen B10'!D56+'6.11.B Resumen B11'!D56+'6.12.B Resumen B12'!D56+'6.13.B Resumen B13'!D56+'6.14.B Resumen B14'!D56+'6.15.B Resumen B15'!D56+'6.16.B Resumen B16'!D56+'6.17.B Resumen B17'!D56+'6.18.B Resumen B18'!D56+'6.19.B Resumen B19'!D56+'6.20.B Resumen B20'!D56</f>
        <v>0</v>
      </c>
      <c r="E20" s="91">
        <f>IF(D20=0,0,D20/$F$20)</f>
        <v>0</v>
      </c>
      <c r="F20" s="88">
        <f t="shared" si="33"/>
        <v>0</v>
      </c>
      <c r="S20" s="21"/>
    </row>
    <row r="21" spans="1:19" ht="42" customHeight="1">
      <c r="A21" s="79" t="s">
        <v>106</v>
      </c>
      <c r="B21" s="87">
        <f>'6.1.B Resumen BP'!B57+'6.2.B Resumen B2'!B57+'6.3.B Resumen B3'!B57+'6.4.B Resumen B4'!B57+'6.5.B Resumen B5'!B57+'6.6.B Resumen B6'!B57+'6.7.B Resumen B7'!B57+'6.8.B Resumen B8'!B57+'6.9.B Resumen B9'!B57+'6.10.B Resumen B10'!B57+'6.11.B Resumen B11'!B57+'6.12.B Resumen B12'!B57+'6.13.B Resumen B13'!B57+'6.14.B Resumen B14'!B57+'6.15.B Resumen B15'!B57+'6.16.B Resumen B16'!B57+'6.17.B Resumen B17'!B57+'6.18.B Resumen B18'!B57+'6.19.B Resumen B19'!B57+'6.20.B Resumen B20'!B57</f>
        <v>0</v>
      </c>
      <c r="C21" s="91">
        <f>IF(B21=0,0,B21/$F$21)</f>
        <v>0</v>
      </c>
      <c r="D21" s="87">
        <f>'6.1.B Resumen BP'!D57+'6.2.B Resumen B2'!D57+'6.3.B Resumen B3'!D57+'6.4.B Resumen B4'!D57+'6.5.B Resumen B5'!D57+'6.6.B Resumen B6'!D57+'6.7.B Resumen B7'!D57+'6.8.B Resumen B8'!D57+'6.9.B Resumen B9'!D57+'6.10.B Resumen B10'!D57+'6.11.B Resumen B11'!D57+'6.12.B Resumen B12'!D57+'6.13.B Resumen B13'!D57+'6.14.B Resumen B14'!D57+'6.15.B Resumen B15'!D57+'6.16.B Resumen B16'!D57+'6.17.B Resumen B17'!D57+'6.18.B Resumen B18'!D57+'6.19.B Resumen B19'!D57+'6.20.B Resumen B20'!D57</f>
        <v>0</v>
      </c>
      <c r="E21" s="91">
        <f>IF(D21=0,0,D21/$F$21)</f>
        <v>0</v>
      </c>
      <c r="F21" s="88">
        <f t="shared" si="33"/>
        <v>0</v>
      </c>
      <c r="S21" s="21"/>
    </row>
    <row r="22" spans="1:19" ht="42" customHeight="1">
      <c r="A22" s="79" t="s">
        <v>191</v>
      </c>
      <c r="B22" s="87">
        <f>'6.1.B Resumen BP'!B58+'6.2.B Resumen B2'!B58+'6.3.B Resumen B3'!B58+'6.4.B Resumen B4'!B58+'6.5.B Resumen B5'!B58+'6.6.B Resumen B6'!B58+'6.7.B Resumen B7'!B58+'6.8.B Resumen B8'!B58+'6.9.B Resumen B9'!B58+'6.10.B Resumen B10'!B58+'6.11.B Resumen B11'!B58+'6.12.B Resumen B12'!B58+'6.13.B Resumen B13'!B58+'6.14.B Resumen B14'!B58+'6.15.B Resumen B15'!B58+'6.16.B Resumen B16'!B58+'6.17.B Resumen B17'!B58+'6.18.B Resumen B18'!B58+'6.19.B Resumen B19'!B58+'6.20.B Resumen B20'!B58</f>
        <v>0</v>
      </c>
      <c r="C22" s="91">
        <f>IF(B22=0,0,B22/$F$22)</f>
        <v>0</v>
      </c>
      <c r="D22" s="87">
        <f>'6.1.B Resumen BP'!D58+'6.2.B Resumen B2'!D58+'6.3.B Resumen B3'!D58+'6.4.B Resumen B4'!D58+'6.5.B Resumen B5'!D58+'6.6.B Resumen B6'!D58+'6.7.B Resumen B7'!D58+'6.8.B Resumen B8'!D58+'6.9.B Resumen B9'!D58+'6.10.B Resumen B10'!D58+'6.11.B Resumen B11'!D58+'6.12.B Resumen B12'!D58+'6.13.B Resumen B13'!D58+'6.14.B Resumen B14'!D58+'6.15.B Resumen B15'!D58+'6.16.B Resumen B16'!D58+'6.17.B Resumen B17'!D58+'6.18.B Resumen B18'!D58+'6.19.B Resumen B19'!D58+'6.20.B Resumen B20'!D58</f>
        <v>0</v>
      </c>
      <c r="E22" s="91">
        <f>IF(D22=0,0,D22/$F$22)</f>
        <v>0</v>
      </c>
      <c r="F22" s="88">
        <f t="shared" si="33"/>
        <v>0</v>
      </c>
      <c r="S22" s="21"/>
    </row>
    <row r="23" spans="1:19" ht="42" customHeight="1">
      <c r="A23" s="79" t="s">
        <v>192</v>
      </c>
      <c r="B23" s="87">
        <f>'6.1.B Resumen BP'!B59+'6.2.B Resumen B2'!B59+'6.3.B Resumen B3'!B59+'6.4.B Resumen B4'!B59+'6.5.B Resumen B5'!B59+'6.6.B Resumen B6'!B59+'6.7.B Resumen B7'!B59+'6.8.B Resumen B8'!B59+'6.9.B Resumen B9'!B59+'6.10.B Resumen B10'!B59+'6.11.B Resumen B11'!B59+'6.12.B Resumen B12'!B59+'6.13.B Resumen B13'!B59+'6.14.B Resumen B14'!B59+'6.15.B Resumen B15'!B59+'6.16.B Resumen B16'!B59+'6.17.B Resumen B17'!B59+'6.18.B Resumen B18'!B59+'6.19.B Resumen B19'!B59+'6.20.B Resumen B20'!B59</f>
        <v>0</v>
      </c>
      <c r="C23" s="91">
        <f>IF(B23=0,0,B23/$F$23)</f>
        <v>0</v>
      </c>
      <c r="D23" s="87">
        <f>'6.1.B Resumen BP'!D59+'6.2.B Resumen B2'!D59+'6.3.B Resumen B3'!D59+'6.4.B Resumen B4'!D59+'6.5.B Resumen B5'!D59+'6.6.B Resumen B6'!D59+'6.7.B Resumen B7'!D59+'6.8.B Resumen B8'!D59+'6.9.B Resumen B9'!D59+'6.10.B Resumen B10'!D59+'6.11.B Resumen B11'!D59+'6.12.B Resumen B12'!D59+'6.13.B Resumen B13'!D59+'6.14.B Resumen B14'!D59+'6.15.B Resumen B15'!D59+'6.16.B Resumen B16'!D59+'6.17.B Resumen B17'!D59+'6.18.B Resumen B18'!D59+'6.19.B Resumen B19'!D59+'6.20.B Resumen B20'!D59</f>
        <v>0</v>
      </c>
      <c r="E23" s="91">
        <f>IF(D23=0,0,D23/$F$23)</f>
        <v>0</v>
      </c>
      <c r="F23" s="88">
        <f t="shared" si="33"/>
        <v>0</v>
      </c>
      <c r="S23" s="21"/>
    </row>
    <row r="24" spans="1:19" ht="42" customHeight="1">
      <c r="A24" s="79" t="s">
        <v>1</v>
      </c>
      <c r="B24" s="80">
        <f>SUM(B17:B23)</f>
        <v>0</v>
      </c>
      <c r="C24" s="89">
        <f>IF(B24=0,0,B24/$F$24)</f>
        <v>0</v>
      </c>
      <c r="D24" s="80">
        <f>SUM(D17:D23)</f>
        <v>0</v>
      </c>
      <c r="E24" s="89">
        <f>IF(D24=0,0,D24/$F$24)</f>
        <v>0</v>
      </c>
      <c r="F24" s="90">
        <f>SUM(F17:F23)</f>
        <v>0</v>
      </c>
      <c r="S24" s="21"/>
    </row>
    <row r="25" spans="1:19">
      <c r="S25" s="21"/>
    </row>
    <row r="26" spans="1:19">
      <c r="S26" s="21"/>
    </row>
    <row r="27" spans="1:19">
      <c r="S27" s="21"/>
    </row>
    <row r="28" spans="1:19">
      <c r="S28" s="21"/>
    </row>
    <row r="29" spans="1:19">
      <c r="S29" s="21"/>
    </row>
    <row r="30" spans="1:19">
      <c r="S30" s="21"/>
    </row>
    <row r="31" spans="1:19">
      <c r="S31" s="21"/>
    </row>
    <row r="32" spans="1:19">
      <c r="S32" s="21"/>
    </row>
    <row r="33" spans="19:19">
      <c r="S33" s="21"/>
    </row>
    <row r="34" spans="19:19">
      <c r="S34" s="21"/>
    </row>
    <row r="35" spans="19:19">
      <c r="S35" s="21"/>
    </row>
    <row r="36" spans="19:19">
      <c r="S36" s="21"/>
    </row>
    <row r="37" spans="19:19">
      <c r="S37" s="21"/>
    </row>
    <row r="38" spans="19:19">
      <c r="S38" s="21"/>
    </row>
    <row r="39" spans="19:19">
      <c r="S39" s="21"/>
    </row>
    <row r="40" spans="19:19">
      <c r="S40" s="21"/>
    </row>
    <row r="41" spans="19:19">
      <c r="S41" s="21"/>
    </row>
    <row r="42" spans="19:19">
      <c r="S42" s="21"/>
    </row>
    <row r="43" spans="19:19">
      <c r="S43" s="21"/>
    </row>
    <row r="44" spans="19:19">
      <c r="S44" s="21"/>
    </row>
    <row r="45" spans="19:19">
      <c r="S45" s="21"/>
    </row>
    <row r="46" spans="19:19">
      <c r="S46" s="21"/>
    </row>
    <row r="47" spans="19:19">
      <c r="S47" s="21"/>
    </row>
    <row r="48" spans="19:19">
      <c r="S48" s="21"/>
    </row>
    <row r="49" spans="19:19">
      <c r="S49" s="21"/>
    </row>
    <row r="50" spans="19:19">
      <c r="S50" s="21"/>
    </row>
    <row r="51" spans="19:19">
      <c r="S51" s="21"/>
    </row>
    <row r="52" spans="19:19">
      <c r="S52" s="21"/>
    </row>
    <row r="53" spans="19:19">
      <c r="S53" s="21"/>
    </row>
    <row r="54" spans="19:19">
      <c r="S54" s="21"/>
    </row>
    <row r="55" spans="19:19">
      <c r="S55" s="21"/>
    </row>
    <row r="56" spans="19:19">
      <c r="S56" s="21"/>
    </row>
    <row r="57" spans="19:19">
      <c r="S57" s="21"/>
    </row>
    <row r="58" spans="19:19">
      <c r="S58" s="21"/>
    </row>
    <row r="59" spans="19:19">
      <c r="S59" s="21"/>
    </row>
    <row r="60" spans="19:19">
      <c r="S60" s="21"/>
    </row>
    <row r="61" spans="19:19">
      <c r="S61" s="21"/>
    </row>
    <row r="62" spans="19:19">
      <c r="S62" s="21"/>
    </row>
    <row r="63" spans="19:19">
      <c r="S63" s="21"/>
    </row>
    <row r="64" spans="19:19">
      <c r="S64" s="21"/>
    </row>
    <row r="65" spans="19:19">
      <c r="S65" s="21"/>
    </row>
    <row r="66" spans="19:19">
      <c r="S66" s="21"/>
    </row>
    <row r="67" spans="19:19">
      <c r="S67" s="21"/>
    </row>
    <row r="68" spans="19:19">
      <c r="S68" s="21"/>
    </row>
    <row r="69" spans="19:19">
      <c r="S69" s="21"/>
    </row>
    <row r="70" spans="19:19">
      <c r="S70" s="21"/>
    </row>
    <row r="71" spans="19:19">
      <c r="S71" s="21"/>
    </row>
    <row r="72" spans="19:19">
      <c r="S72" s="21"/>
    </row>
    <row r="73" spans="19:19">
      <c r="S73" s="21"/>
    </row>
    <row r="74" spans="19:19">
      <c r="S74" s="21"/>
    </row>
    <row r="75" spans="19:19">
      <c r="S75" s="21"/>
    </row>
    <row r="76" spans="19:19">
      <c r="S76" s="21"/>
    </row>
    <row r="77" spans="19:19">
      <c r="S77" s="21"/>
    </row>
    <row r="78" spans="19:19">
      <c r="S78" s="21"/>
    </row>
    <row r="79" spans="19:19">
      <c r="S79" s="21"/>
    </row>
    <row r="80" spans="19:19">
      <c r="S80" s="21"/>
    </row>
    <row r="81" spans="19:19">
      <c r="S81" s="21"/>
    </row>
    <row r="82" spans="19:19">
      <c r="S82" s="21"/>
    </row>
    <row r="83" spans="19:19">
      <c r="S83" s="21"/>
    </row>
    <row r="84" spans="19:19">
      <c r="S84" s="21"/>
    </row>
    <row r="85" spans="19:19">
      <c r="S85" s="21"/>
    </row>
    <row r="86" spans="19:19">
      <c r="S86" s="21"/>
    </row>
    <row r="87" spans="19:19">
      <c r="S87" s="21"/>
    </row>
    <row r="88" spans="19:19">
      <c r="S88" s="21"/>
    </row>
    <row r="89" spans="19:19">
      <c r="S89" s="21"/>
    </row>
    <row r="90" spans="19:19">
      <c r="S90" s="21"/>
    </row>
    <row r="91" spans="19:19">
      <c r="S91" s="21"/>
    </row>
    <row r="92" spans="19:19">
      <c r="S92" s="21"/>
    </row>
    <row r="93" spans="19:19">
      <c r="S93" s="21"/>
    </row>
    <row r="94" spans="19:19">
      <c r="S94" s="21"/>
    </row>
    <row r="95" spans="19:19">
      <c r="S95" s="21"/>
    </row>
    <row r="96" spans="19:19">
      <c r="S96" s="21"/>
    </row>
    <row r="97" spans="19:19">
      <c r="S97" s="21"/>
    </row>
    <row r="98" spans="19:19">
      <c r="S98" s="21"/>
    </row>
    <row r="99" spans="19:19">
      <c r="S99" s="21"/>
    </row>
    <row r="100" spans="19:19">
      <c r="S100" s="21"/>
    </row>
    <row r="101" spans="19:19">
      <c r="S101" s="21"/>
    </row>
    <row r="102" spans="19:19">
      <c r="S102" s="21"/>
    </row>
    <row r="103" spans="19:19">
      <c r="S103" s="21"/>
    </row>
    <row r="104" spans="19:19">
      <c r="S104" s="21"/>
    </row>
    <row r="105" spans="19:19">
      <c r="S105" s="21"/>
    </row>
    <row r="106" spans="19:19">
      <c r="S106" s="21"/>
    </row>
    <row r="107" spans="19:19">
      <c r="S107" s="21"/>
    </row>
    <row r="108" spans="19:19">
      <c r="S108" s="21"/>
    </row>
    <row r="109" spans="19:19">
      <c r="S109" s="21"/>
    </row>
    <row r="110" spans="19:19">
      <c r="S110" s="21"/>
    </row>
    <row r="111" spans="19:19">
      <c r="S111" s="21"/>
    </row>
    <row r="112" spans="19:19">
      <c r="S112" s="21"/>
    </row>
    <row r="113" spans="19:19">
      <c r="S113" s="21"/>
    </row>
    <row r="114" spans="19:19">
      <c r="S114" s="21"/>
    </row>
    <row r="115" spans="19:19">
      <c r="S115" s="21"/>
    </row>
    <row r="116" spans="19:19">
      <c r="S116" s="21"/>
    </row>
    <row r="117" spans="19:19">
      <c r="S117" s="21"/>
    </row>
    <row r="118" spans="19:19">
      <c r="S118" s="21"/>
    </row>
    <row r="119" spans="19:19">
      <c r="S119" s="21"/>
    </row>
    <row r="120" spans="19:19">
      <c r="S120" s="21"/>
    </row>
    <row r="121" spans="19:19">
      <c r="S121" s="21"/>
    </row>
    <row r="122" spans="19:19">
      <c r="S122" s="21"/>
    </row>
    <row r="123" spans="19:19">
      <c r="S123" s="21"/>
    </row>
    <row r="124" spans="19:19">
      <c r="S124" s="21"/>
    </row>
    <row r="125" spans="19:19">
      <c r="S125" s="21"/>
    </row>
    <row r="126" spans="19:19">
      <c r="S126" s="21"/>
    </row>
    <row r="127" spans="19:19">
      <c r="S127" s="21"/>
    </row>
    <row r="128" spans="19:19">
      <c r="S128" s="21"/>
    </row>
    <row r="129" spans="19:19">
      <c r="S129" s="21"/>
    </row>
    <row r="130" spans="19:19">
      <c r="S130" s="21"/>
    </row>
    <row r="131" spans="19:19">
      <c r="S131" s="22"/>
    </row>
    <row r="132" spans="19:19">
      <c r="S132" s="22"/>
    </row>
    <row r="133" spans="19:19">
      <c r="S133" s="22"/>
    </row>
    <row r="134" spans="19:19">
      <c r="S134" s="22"/>
    </row>
    <row r="135" spans="19:19">
      <c r="S135" s="22"/>
    </row>
    <row r="136" spans="19:19">
      <c r="S136" s="22"/>
    </row>
    <row r="137" spans="19:19">
      <c r="S137" s="22"/>
    </row>
    <row r="138" spans="19:19">
      <c r="S138" s="22"/>
    </row>
    <row r="139" spans="19:19">
      <c r="S139" s="22"/>
    </row>
    <row r="140" spans="19:19">
      <c r="S140" s="22"/>
    </row>
    <row r="141" spans="19:19">
      <c r="S141" s="22"/>
    </row>
    <row r="142" spans="19:19">
      <c r="S142" s="22"/>
    </row>
    <row r="143" spans="19:19">
      <c r="S143" s="22"/>
    </row>
    <row r="144" spans="19:19">
      <c r="S144" s="22"/>
    </row>
    <row r="145" spans="19:19">
      <c r="S145" s="22"/>
    </row>
    <row r="146" spans="19:19">
      <c r="S146" s="22"/>
    </row>
    <row r="147" spans="19:19">
      <c r="S147" s="22"/>
    </row>
    <row r="148" spans="19:19">
      <c r="S148" s="22"/>
    </row>
    <row r="149" spans="19:19">
      <c r="S149" s="22"/>
    </row>
    <row r="150" spans="19:19">
      <c r="S150" s="22"/>
    </row>
    <row r="151" spans="19:19">
      <c r="S151" s="22"/>
    </row>
    <row r="152" spans="19:19">
      <c r="S152" s="22"/>
    </row>
    <row r="153" spans="19:19">
      <c r="S153" s="22"/>
    </row>
    <row r="154" spans="19:19">
      <c r="S154" s="22"/>
    </row>
    <row r="155" spans="19:19">
      <c r="S155" s="22"/>
    </row>
    <row r="156" spans="19:19">
      <c r="S156" s="22"/>
    </row>
    <row r="157" spans="19:19">
      <c r="S157" s="22"/>
    </row>
    <row r="158" spans="19:19">
      <c r="S158" s="22"/>
    </row>
    <row r="159" spans="19:19">
      <c r="S159" s="22"/>
    </row>
    <row r="160" spans="19:19">
      <c r="S160" s="22"/>
    </row>
    <row r="161" spans="19:19">
      <c r="S161" s="22"/>
    </row>
    <row r="162" spans="19:19">
      <c r="S162" s="22"/>
    </row>
    <row r="163" spans="19:19">
      <c r="S163" s="22"/>
    </row>
    <row r="164" spans="19:19">
      <c r="S164" s="22"/>
    </row>
    <row r="165" spans="19:19">
      <c r="S165" s="22"/>
    </row>
    <row r="166" spans="19:19">
      <c r="S166" s="22"/>
    </row>
    <row r="167" spans="19:19">
      <c r="S167" s="22"/>
    </row>
    <row r="168" spans="19:19">
      <c r="S168" s="22"/>
    </row>
    <row r="169" spans="19:19">
      <c r="S169" s="22"/>
    </row>
    <row r="170" spans="19:19">
      <c r="S170" s="22"/>
    </row>
    <row r="171" spans="19:19">
      <c r="S171" s="22"/>
    </row>
    <row r="172" spans="19:19">
      <c r="S172" s="22"/>
    </row>
    <row r="173" spans="19:19">
      <c r="S173" s="22"/>
    </row>
  </sheetData>
  <sheetProtection password="EDE0" sheet="1" objects="1" scenarios="1" formatColumns="0" selectLockedCells="1"/>
  <mergeCells count="1">
    <mergeCell ref="A1:Q1"/>
  </mergeCells>
  <phoneticPr fontId="2" type="noConversion"/>
  <conditionalFormatting sqref="Q9">
    <cfRule type="cellIs" dxfId="506" priority="1" stopIfTrue="1" operator="greaterThan">
      <formula>0.07</formula>
    </cfRule>
  </conditionalFormatting>
  <conditionalFormatting sqref="F24">
    <cfRule type="cellIs" dxfId="505" priority="2" stopIfTrue="1" operator="notEqual">
      <formula>$P$12</formula>
    </cfRule>
  </conditionalFormatting>
  <printOptions horizontalCentered="1"/>
  <pageMargins left="0.47244094488188981" right="0.35433070866141736" top="1.21" bottom="0.98425196850393704" header="0" footer="0"/>
  <pageSetup paperSize="9" scale="30" orientation="landscape" r:id="rId1"/>
  <headerFooter alignWithMargins="0">
    <oddHeader>&amp;L&amp;G&amp;R
&amp;G</oddHeader>
    <oddFooter>&amp;C&amp;"Tahoma,Normal"&amp;14&amp;P de &amp;N&amp;R&amp;"Tahoma,Normal"&amp;14&amp;A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24" sqref="I24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167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168</v>
      </c>
      <c r="B3" s="203">
        <f>'1. Datos Generales'!$B$19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168</v>
      </c>
      <c r="B86" s="203">
        <f>'1. Datos Generales'!$B$19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168</v>
      </c>
      <c r="B169" s="203">
        <f>'1. Datos Generales'!$B$19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168</v>
      </c>
      <c r="B252" s="203">
        <f>'1. Datos Generales'!$B$19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168</v>
      </c>
      <c r="B335" s="203">
        <f>'1. Datos Generales'!$B$19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168</v>
      </c>
      <c r="B418" s="203">
        <f>'1. Datos Generales'!$B$19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60" priority="13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359" priority="14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58" priority="1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57" priority="11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56" priority="10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55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54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53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52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51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50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49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48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47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17.7109375" style="2" bestFit="1" customWidth="1"/>
    <col min="6" max="6" width="27.28515625" style="2" customWidth="1"/>
    <col min="7" max="7" width="17.7109375" style="2" bestFit="1" customWidth="1"/>
    <col min="8" max="8" width="28.42578125" style="2" customWidth="1"/>
    <col min="9" max="9" width="17.7109375" style="2" bestFit="1" customWidth="1"/>
    <col min="10" max="10" width="27.425781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169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168</v>
      </c>
      <c r="B3" s="71">
        <f>'1. Datos Generales'!$B$19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'6.13.A Ppto Detallado B13'!E15</f>
        <v>0</v>
      </c>
      <c r="C5" s="132">
        <f t="shared" ref="C5:C11" si="0">IF(B5=0,0,B5/$B$12)</f>
        <v>0</v>
      </c>
      <c r="D5" s="76">
        <f>'6.13.A Ppto Detallado B13'!E98</f>
        <v>0</v>
      </c>
      <c r="E5" s="132">
        <f t="shared" ref="E5:E11" si="1">IF(D5=0,0,D5/$D$12)</f>
        <v>0</v>
      </c>
      <c r="F5" s="76">
        <f>'6.13.A Ppto Detallado B13'!E181</f>
        <v>0</v>
      </c>
      <c r="G5" s="132">
        <f t="shared" ref="G5:G11" si="2">IF(F5=0,0,F5/$F$12)</f>
        <v>0</v>
      </c>
      <c r="H5" s="76">
        <f>'6.13.A Ppto Detallado B13'!E264</f>
        <v>0</v>
      </c>
      <c r="I5" s="132">
        <f t="shared" ref="I5:I11" si="3">IF(H5=0,0,H5/$H$12)</f>
        <v>0</v>
      </c>
      <c r="J5" s="76">
        <f>'6.13.A Ppto Detallado B13'!E347</f>
        <v>0</v>
      </c>
      <c r="K5" s="132">
        <f t="shared" ref="K5:K11" si="4">IF(J5=0,0,J5/$J$12)</f>
        <v>0</v>
      </c>
      <c r="L5" s="76">
        <f>'6.13.A Ppto Detallado B13'!E430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'6.13.A Ppto Detallado B13'!E26</f>
        <v>0</v>
      </c>
      <c r="C6" s="132">
        <f t="shared" si="0"/>
        <v>0</v>
      </c>
      <c r="D6" s="76">
        <f>'6.13.A Ppto Detallado B13'!E109</f>
        <v>0</v>
      </c>
      <c r="E6" s="132">
        <f t="shared" si="1"/>
        <v>0</v>
      </c>
      <c r="F6" s="76">
        <f>'6.13.A Ppto Detallado B13'!E192</f>
        <v>0</v>
      </c>
      <c r="G6" s="132">
        <f t="shared" si="2"/>
        <v>0</v>
      </c>
      <c r="H6" s="76">
        <f>'6.13.A Ppto Detallado B13'!E275</f>
        <v>0</v>
      </c>
      <c r="I6" s="132">
        <f t="shared" si="3"/>
        <v>0</v>
      </c>
      <c r="J6" s="76">
        <f>'6.13.A Ppto Detallado B13'!E358</f>
        <v>0</v>
      </c>
      <c r="K6" s="132">
        <f t="shared" si="4"/>
        <v>0</v>
      </c>
      <c r="L6" s="76">
        <f>'6.13.A Ppto Detallado B13'!E441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'6.13.A Ppto Detallado B13'!E37</f>
        <v>0</v>
      </c>
      <c r="C7" s="132">
        <f t="shared" si="0"/>
        <v>0</v>
      </c>
      <c r="D7" s="76">
        <f>'6.13.A Ppto Detallado B13'!E120</f>
        <v>0</v>
      </c>
      <c r="E7" s="132">
        <f t="shared" si="1"/>
        <v>0</v>
      </c>
      <c r="F7" s="76">
        <f>'6.13.A Ppto Detallado B13'!E203</f>
        <v>0</v>
      </c>
      <c r="G7" s="132">
        <f t="shared" si="2"/>
        <v>0</v>
      </c>
      <c r="H7" s="76">
        <f>'6.13.A Ppto Detallado B13'!E286</f>
        <v>0</v>
      </c>
      <c r="I7" s="132">
        <f t="shared" si="3"/>
        <v>0</v>
      </c>
      <c r="J7" s="76">
        <f>'6.13.A Ppto Detallado B13'!E369</f>
        <v>0</v>
      </c>
      <c r="K7" s="132">
        <f t="shared" si="4"/>
        <v>0</v>
      </c>
      <c r="L7" s="76">
        <f>'6.13.A Ppto Detallado B13'!E452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'6.13.A Ppto Detallado B13'!E48</f>
        <v>0</v>
      </c>
      <c r="C8" s="132">
        <f t="shared" si="0"/>
        <v>0</v>
      </c>
      <c r="D8" s="76">
        <f>'6.13.A Ppto Detallado B13'!E131</f>
        <v>0</v>
      </c>
      <c r="E8" s="132">
        <f t="shared" si="1"/>
        <v>0</v>
      </c>
      <c r="F8" s="76">
        <f>'6.13.A Ppto Detallado B13'!E214</f>
        <v>0</v>
      </c>
      <c r="G8" s="132">
        <f t="shared" si="2"/>
        <v>0</v>
      </c>
      <c r="H8" s="76">
        <f>'6.13.A Ppto Detallado B13'!E297</f>
        <v>0</v>
      </c>
      <c r="I8" s="132">
        <f t="shared" si="3"/>
        <v>0</v>
      </c>
      <c r="J8" s="76">
        <f>'6.13.A Ppto Detallado B13'!E380</f>
        <v>0</v>
      </c>
      <c r="K8" s="132">
        <f t="shared" si="4"/>
        <v>0</v>
      </c>
      <c r="L8" s="76">
        <f>'6.13.A Ppto Detallado B13'!E463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'6.13.A Ppto Detallado B13'!E59</f>
        <v>0</v>
      </c>
      <c r="C9" s="132">
        <f t="shared" si="0"/>
        <v>0</v>
      </c>
      <c r="D9" s="76">
        <f>'6.13.A Ppto Detallado B13'!E142</f>
        <v>0</v>
      </c>
      <c r="E9" s="132">
        <f t="shared" si="1"/>
        <v>0</v>
      </c>
      <c r="F9" s="76">
        <f>'6.13.A Ppto Detallado B13'!E225</f>
        <v>0</v>
      </c>
      <c r="G9" s="132">
        <f t="shared" si="2"/>
        <v>0</v>
      </c>
      <c r="H9" s="76">
        <f>'6.13.A Ppto Detallado B13'!E308</f>
        <v>0</v>
      </c>
      <c r="I9" s="132">
        <f t="shared" si="3"/>
        <v>0</v>
      </c>
      <c r="J9" s="76">
        <f>'6.13.A Ppto Detallado B13'!E391</f>
        <v>0</v>
      </c>
      <c r="K9" s="132">
        <f t="shared" si="4"/>
        <v>0</v>
      </c>
      <c r="L9" s="76">
        <f>'6.13.A Ppto Detallado B13'!E474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'6.13.A Ppto Detallado B13'!E70</f>
        <v>0</v>
      </c>
      <c r="C10" s="132">
        <f t="shared" si="0"/>
        <v>0</v>
      </c>
      <c r="D10" s="76">
        <f>'6.13.A Ppto Detallado B13'!E153</f>
        <v>0</v>
      </c>
      <c r="E10" s="132">
        <f t="shared" si="1"/>
        <v>0</v>
      </c>
      <c r="F10" s="76">
        <f>'6.13.A Ppto Detallado B13'!E236</f>
        <v>0</v>
      </c>
      <c r="G10" s="132">
        <f t="shared" si="2"/>
        <v>0</v>
      </c>
      <c r="H10" s="76">
        <f>'6.13.A Ppto Detallado B13'!E319</f>
        <v>0</v>
      </c>
      <c r="I10" s="132">
        <f t="shared" si="3"/>
        <v>0</v>
      </c>
      <c r="J10" s="76">
        <f>'6.13.A Ppto Detallado B13'!E402</f>
        <v>0</v>
      </c>
      <c r="K10" s="132">
        <f t="shared" si="4"/>
        <v>0</v>
      </c>
      <c r="L10" s="76">
        <f>'6.13.A Ppto Detallado B13'!E485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'6.13.A Ppto Detallado B13'!E81</f>
        <v>0</v>
      </c>
      <c r="C11" s="132">
        <f t="shared" si="0"/>
        <v>0</v>
      </c>
      <c r="D11" s="76">
        <f>'6.13.A Ppto Detallado B13'!E164</f>
        <v>0</v>
      </c>
      <c r="E11" s="132">
        <f t="shared" si="1"/>
        <v>0</v>
      </c>
      <c r="F11" s="76">
        <f>'6.13.A Ppto Detallado B13'!E247</f>
        <v>0</v>
      </c>
      <c r="G11" s="132">
        <f t="shared" si="2"/>
        <v>0</v>
      </c>
      <c r="H11" s="76">
        <f>'6.13.A Ppto Detallado B13'!E330</f>
        <v>0</v>
      </c>
      <c r="I11" s="132">
        <f t="shared" si="3"/>
        <v>0</v>
      </c>
      <c r="J11" s="76">
        <f>'6.13.A Ppto Detallado B13'!E413</f>
        <v>0</v>
      </c>
      <c r="K11" s="132">
        <f t="shared" si="4"/>
        <v>0</v>
      </c>
      <c r="L11" s="76">
        <f>'6.13.A Ppto Detallado B13'!E496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168</v>
      </c>
      <c r="B15" s="71">
        <f>'1. Datos Generales'!$B$19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'6.13.A Ppto Detallado B13'!F15+'6.13.A Ppto Detallado B13'!F98+'6.13.A Ppto Detallado B13'!F181+'6.13.A Ppto Detallado B13'!F264+'6.13.A Ppto Detallado B13'!F347+'6.13.A Ppto Detallado B13'!F430</f>
        <v>0</v>
      </c>
      <c r="C17" s="132">
        <f>IF(B17=0,0,B17/B$24)</f>
        <v>0</v>
      </c>
      <c r="D17" s="76">
        <f>'6.13.A Ppto Detallado B13'!G15+'6.13.A Ppto Detallado B13'!G98+'6.13.A Ppto Detallado B13'!G181+'6.13.A Ppto Detallado B13'!G264+'6.13.A Ppto Detallado B13'!G347+'6.13.A Ppto Detallado B13'!G430</f>
        <v>0</v>
      </c>
      <c r="E17" s="132">
        <f>IF(D17=0,0,D17/D$24)</f>
        <v>0</v>
      </c>
      <c r="F17" s="76">
        <f>'6.13.A Ppto Detallado B13'!H15+'6.13.A Ppto Detallado B13'!H98+'6.13.A Ppto Detallado B13'!H181+'6.13.A Ppto Detallado B13'!H264+'6.13.A Ppto Detallado B13'!H347+'6.13.A Ppto Detallado B13'!H430</f>
        <v>0</v>
      </c>
      <c r="G17" s="132">
        <f>IF(F17=0,0,F17/F$24)</f>
        <v>0</v>
      </c>
      <c r="H17" s="76">
        <f>'6.13.A Ppto Detallado B13'!I15+'6.13.A Ppto Detallado B13'!I98+'6.13.A Ppto Detallado B13'!I181+'6.13.A Ppto Detallado B13'!I264+'6.13.A Ppto Detallado B13'!I347+'6.13.A Ppto Detallado B13'!I430</f>
        <v>0</v>
      </c>
      <c r="I17" s="132">
        <f>IF(H17=0,0,H17/H$24)</f>
        <v>0</v>
      </c>
      <c r="J17" s="76">
        <f>'6.13.A Ppto Detallado B13'!J15+'6.13.A Ppto Detallado B13'!J98+'6.13.A Ppto Detallado B13'!J181+'6.13.A Ppto Detallado B13'!J264+'6.13.A Ppto Detallado B13'!J347+'6.13.A Ppto Detallado B13'!J430</f>
        <v>0</v>
      </c>
      <c r="K17" s="132">
        <f>IF(J17=0,0,J17/J$24)</f>
        <v>0</v>
      </c>
      <c r="L17" s="76">
        <f>'6.13.A Ppto Detallado B13'!K15+'6.13.A Ppto Detallado B13'!K98+'6.13.A Ppto Detallado B13'!K181+'6.13.A Ppto Detallado B13'!K264+'6.13.A Ppto Detallado B13'!K347+'6.13.A Ppto Detallado B13'!K430</f>
        <v>0</v>
      </c>
      <c r="M17" s="132">
        <f>IF(L17=0,0,L17/L$24)</f>
        <v>0</v>
      </c>
      <c r="N17" s="76">
        <f>'6.13.A Ppto Detallado B13'!L15+'6.13.A Ppto Detallado B13'!L98+'6.13.A Ppto Detallado B13'!L181+'6.13.A Ppto Detallado B13'!L264+'6.13.A Ppto Detallado B13'!L347+'6.13.A Ppto Detallado B13'!L430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'6.13.A Ppto Detallado B13'!F26+'6.13.A Ppto Detallado B13'!F109+'6.13.A Ppto Detallado B13'!F192+'6.13.A Ppto Detallado B13'!F275+'6.13.A Ppto Detallado B13'!F358+'6.13.A Ppto Detallado B13'!F441</f>
        <v>0</v>
      </c>
      <c r="C18" s="132">
        <f t="shared" ref="C18:E23" si="9">IF(B18=0,0,B18/B$24)</f>
        <v>0</v>
      </c>
      <c r="D18" s="76">
        <f>'6.13.A Ppto Detallado B13'!G26+'6.13.A Ppto Detallado B13'!G109+'6.13.A Ppto Detallado B13'!G192+'6.13.A Ppto Detallado B13'!G275+'6.13.A Ppto Detallado B13'!G358+'6.13.A Ppto Detallado B13'!G441</f>
        <v>0</v>
      </c>
      <c r="E18" s="132">
        <f t="shared" si="9"/>
        <v>0</v>
      </c>
      <c r="F18" s="76">
        <f>'6.13.A Ppto Detallado B13'!H26+'6.13.A Ppto Detallado B13'!H109+'6.13.A Ppto Detallado B13'!H192+'6.13.A Ppto Detallado B13'!H275+'6.13.A Ppto Detallado B13'!H358+'6.13.A Ppto Detallado B13'!H441</f>
        <v>0</v>
      </c>
      <c r="G18" s="132">
        <f t="shared" ref="G18" si="10">IF(F18=0,0,F18/F$24)</f>
        <v>0</v>
      </c>
      <c r="H18" s="76">
        <f>'6.13.A Ppto Detallado B13'!I26+'6.13.A Ppto Detallado B13'!I109+'6.13.A Ppto Detallado B13'!I192+'6.13.A Ppto Detallado B13'!I275+'6.13.A Ppto Detallado B13'!I358+'6.13.A Ppto Detallado B13'!I441</f>
        <v>0</v>
      </c>
      <c r="I18" s="132">
        <f t="shared" ref="I18" si="11">IF(H18=0,0,H18/H$24)</f>
        <v>0</v>
      </c>
      <c r="J18" s="76">
        <f>'6.13.A Ppto Detallado B13'!J26+'6.13.A Ppto Detallado B13'!J109+'6.13.A Ppto Detallado B13'!J192+'6.13.A Ppto Detallado B13'!J275+'6.13.A Ppto Detallado B13'!J358+'6.13.A Ppto Detallado B13'!J441</f>
        <v>0</v>
      </c>
      <c r="K18" s="132">
        <f t="shared" ref="K18" si="12">IF(J18=0,0,J18/J$24)</f>
        <v>0</v>
      </c>
      <c r="L18" s="76">
        <f>'6.13.A Ppto Detallado B13'!K26+'6.13.A Ppto Detallado B13'!K109+'6.13.A Ppto Detallado B13'!K192+'6.13.A Ppto Detallado B13'!K275+'6.13.A Ppto Detallado B13'!K358+'6.13.A Ppto Detallado B13'!K441</f>
        <v>0</v>
      </c>
      <c r="M18" s="132">
        <f t="shared" ref="M18" si="13">IF(L18=0,0,L18/L$24)</f>
        <v>0</v>
      </c>
      <c r="N18" s="76">
        <f>'6.13.A Ppto Detallado B13'!L26+'6.13.A Ppto Detallado B13'!L109+'6.13.A Ppto Detallado B13'!L192+'6.13.A Ppto Detallado B13'!L275+'6.13.A Ppto Detallado B13'!L358+'6.13.A Ppto Detallado B13'!L441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'6.13.A Ppto Detallado B13'!F37+'6.13.A Ppto Detallado B13'!F120+'6.13.A Ppto Detallado B13'!F203+'6.13.A Ppto Detallado B13'!F286+'6.13.A Ppto Detallado B13'!F369+'6.13.A Ppto Detallado B13'!F452</f>
        <v>0</v>
      </c>
      <c r="C19" s="132">
        <f t="shared" si="9"/>
        <v>0</v>
      </c>
      <c r="D19" s="76">
        <f>'6.13.A Ppto Detallado B13'!G37+'6.13.A Ppto Detallado B13'!G120+'6.13.A Ppto Detallado B13'!G203+'6.13.A Ppto Detallado B13'!G286+'6.13.A Ppto Detallado B13'!G369+'6.13.A Ppto Detallado B13'!G452</f>
        <v>0</v>
      </c>
      <c r="E19" s="132">
        <f t="shared" si="9"/>
        <v>0</v>
      </c>
      <c r="F19" s="76">
        <f>'6.13.A Ppto Detallado B13'!H37+'6.13.A Ppto Detallado B13'!H120+'6.13.A Ppto Detallado B13'!H203+'6.13.A Ppto Detallado B13'!H286+'6.13.A Ppto Detallado B13'!H369+'6.13.A Ppto Detallado B13'!H452</f>
        <v>0</v>
      </c>
      <c r="G19" s="132">
        <f t="shared" ref="G19" si="16">IF(F19=0,0,F19/F$24)</f>
        <v>0</v>
      </c>
      <c r="H19" s="76">
        <f>'6.13.A Ppto Detallado B13'!I37+'6.13.A Ppto Detallado B13'!I120+'6.13.A Ppto Detallado B13'!I203+'6.13.A Ppto Detallado B13'!I286+'6.13.A Ppto Detallado B13'!I369+'6.13.A Ppto Detallado B13'!I452</f>
        <v>0</v>
      </c>
      <c r="I19" s="132">
        <f t="shared" ref="I19" si="17">IF(H19=0,0,H19/H$24)</f>
        <v>0</v>
      </c>
      <c r="J19" s="76">
        <f>'6.13.A Ppto Detallado B13'!J37+'6.13.A Ppto Detallado B13'!J120+'6.13.A Ppto Detallado B13'!J203+'6.13.A Ppto Detallado B13'!J286+'6.13.A Ppto Detallado B13'!J369+'6.13.A Ppto Detallado B13'!J452</f>
        <v>0</v>
      </c>
      <c r="K19" s="132">
        <f t="shared" ref="K19" si="18">IF(J19=0,0,J19/J$24)</f>
        <v>0</v>
      </c>
      <c r="L19" s="76">
        <f>'6.13.A Ppto Detallado B13'!K37+'6.13.A Ppto Detallado B13'!K120+'6.13.A Ppto Detallado B13'!K203+'6.13.A Ppto Detallado B13'!K286+'6.13.A Ppto Detallado B13'!K369+'6.13.A Ppto Detallado B13'!K452</f>
        <v>0</v>
      </c>
      <c r="M19" s="132">
        <f t="shared" ref="M19" si="19">IF(L19=0,0,L19/L$24)</f>
        <v>0</v>
      </c>
      <c r="N19" s="76">
        <f>'6.13.A Ppto Detallado B13'!L37+'6.13.A Ppto Detallado B13'!L120+'6.13.A Ppto Detallado B13'!L203+'6.13.A Ppto Detallado B13'!L286+'6.13.A Ppto Detallado B13'!L369+'6.13.A Ppto Detallado B13'!L452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'6.13.A Ppto Detallado B13'!F48+'6.13.A Ppto Detallado B13'!F131+'6.13.A Ppto Detallado B13'!F214+'6.13.A Ppto Detallado B13'!F297+'6.13.A Ppto Detallado B13'!F380+'6.13.A Ppto Detallado B13'!F463</f>
        <v>0</v>
      </c>
      <c r="C20" s="132">
        <f t="shared" si="9"/>
        <v>0</v>
      </c>
      <c r="D20" s="76">
        <f>'6.13.A Ppto Detallado B13'!G48+'6.13.A Ppto Detallado B13'!G131+'6.13.A Ppto Detallado B13'!G214+'6.13.A Ppto Detallado B13'!G297+'6.13.A Ppto Detallado B13'!G380+'6.13.A Ppto Detallado B13'!G463</f>
        <v>0</v>
      </c>
      <c r="E20" s="132">
        <f t="shared" si="9"/>
        <v>0</v>
      </c>
      <c r="F20" s="76">
        <f>'6.13.A Ppto Detallado B13'!H48+'6.13.A Ppto Detallado B13'!H131+'6.13.A Ppto Detallado B13'!H214+'6.13.A Ppto Detallado B13'!H297+'6.13.A Ppto Detallado B13'!H380+'6.13.A Ppto Detallado B13'!H463</f>
        <v>0</v>
      </c>
      <c r="G20" s="132">
        <f t="shared" ref="G20" si="21">IF(F20=0,0,F20/F$24)</f>
        <v>0</v>
      </c>
      <c r="H20" s="76">
        <f>'6.13.A Ppto Detallado B13'!I48+'6.13.A Ppto Detallado B13'!I131+'6.13.A Ppto Detallado B13'!I214+'6.13.A Ppto Detallado B13'!I297+'6.13.A Ppto Detallado B13'!I380+'6.13.A Ppto Detallado B13'!I463</f>
        <v>0</v>
      </c>
      <c r="I20" s="132">
        <f t="shared" ref="I20" si="22">IF(H20=0,0,H20/H$24)</f>
        <v>0</v>
      </c>
      <c r="J20" s="76">
        <f>'6.13.A Ppto Detallado B13'!J48+'6.13.A Ppto Detallado B13'!J131+'6.13.A Ppto Detallado B13'!J214+'6.13.A Ppto Detallado B13'!J297+'6.13.A Ppto Detallado B13'!J380+'6.13.A Ppto Detallado B13'!J463</f>
        <v>0</v>
      </c>
      <c r="K20" s="132">
        <f t="shared" ref="K20" si="23">IF(J20=0,0,J20/J$24)</f>
        <v>0</v>
      </c>
      <c r="L20" s="76">
        <f>'6.13.A Ppto Detallado B13'!K48+'6.13.A Ppto Detallado B13'!K131+'6.13.A Ppto Detallado B13'!K214+'6.13.A Ppto Detallado B13'!K297+'6.13.A Ppto Detallado B13'!K380+'6.13.A Ppto Detallado B13'!K463</f>
        <v>0</v>
      </c>
      <c r="M20" s="132">
        <f t="shared" ref="M20" si="24">IF(L20=0,0,L20/L$24)</f>
        <v>0</v>
      </c>
      <c r="N20" s="76">
        <f>'6.13.A Ppto Detallado B13'!L48+'6.13.A Ppto Detallado B13'!L131+'6.13.A Ppto Detallado B13'!L214+'6.13.A Ppto Detallado B13'!L297+'6.13.A Ppto Detallado B13'!L380+'6.13.A Ppto Detallado B13'!L463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'6.13.A Ppto Detallado B13'!F59+'6.13.A Ppto Detallado B13'!F142+'6.13.A Ppto Detallado B13'!F225+'6.13.A Ppto Detallado B13'!F308+'6.13.A Ppto Detallado B13'!F391+'6.13.A Ppto Detallado B13'!F474</f>
        <v>0</v>
      </c>
      <c r="C21" s="132">
        <f t="shared" si="9"/>
        <v>0</v>
      </c>
      <c r="D21" s="76">
        <f>'6.13.A Ppto Detallado B13'!G59+'6.13.A Ppto Detallado B13'!G142+'6.13.A Ppto Detallado B13'!G225+'6.13.A Ppto Detallado B13'!G308+'6.13.A Ppto Detallado B13'!G391+'6.13.A Ppto Detallado B13'!G474</f>
        <v>0</v>
      </c>
      <c r="E21" s="132">
        <f t="shared" si="9"/>
        <v>0</v>
      </c>
      <c r="F21" s="76">
        <f>'6.13.A Ppto Detallado B13'!H59+'6.13.A Ppto Detallado B13'!H142+'6.13.A Ppto Detallado B13'!H225+'6.13.A Ppto Detallado B13'!H308+'6.13.A Ppto Detallado B13'!H391+'6.13.A Ppto Detallado B13'!H474</f>
        <v>0</v>
      </c>
      <c r="G21" s="132">
        <f t="shared" ref="G21" si="26">IF(F21=0,0,F21/F$24)</f>
        <v>0</v>
      </c>
      <c r="H21" s="76">
        <f>'6.13.A Ppto Detallado B13'!I59+'6.13.A Ppto Detallado B13'!I142+'6.13.A Ppto Detallado B13'!I225+'6.13.A Ppto Detallado B13'!I308+'6.13.A Ppto Detallado B13'!I391+'6.13.A Ppto Detallado B13'!I474</f>
        <v>0</v>
      </c>
      <c r="I21" s="132">
        <f t="shared" ref="I21" si="27">IF(H21=0,0,H21/H$24)</f>
        <v>0</v>
      </c>
      <c r="J21" s="76">
        <f>'6.13.A Ppto Detallado B13'!J59+'6.13.A Ppto Detallado B13'!J142+'6.13.A Ppto Detallado B13'!J225+'6.13.A Ppto Detallado B13'!J308+'6.13.A Ppto Detallado B13'!J391+'6.13.A Ppto Detallado B13'!J474</f>
        <v>0</v>
      </c>
      <c r="K21" s="132">
        <f t="shared" ref="K21" si="28">IF(J21=0,0,J21/J$24)</f>
        <v>0</v>
      </c>
      <c r="L21" s="76">
        <f>'6.13.A Ppto Detallado B13'!K59+'6.13.A Ppto Detallado B13'!K142+'6.13.A Ppto Detallado B13'!K225+'6.13.A Ppto Detallado B13'!K308+'6.13.A Ppto Detallado B13'!K391+'6.13.A Ppto Detallado B13'!K474</f>
        <v>0</v>
      </c>
      <c r="M21" s="132">
        <f t="shared" ref="M21" si="29">IF(L21=0,0,L21/L$24)</f>
        <v>0</v>
      </c>
      <c r="N21" s="76">
        <f>'6.13.A Ppto Detallado B13'!L59+'6.13.A Ppto Detallado B13'!L142+'6.13.A Ppto Detallado B13'!L225+'6.13.A Ppto Detallado B13'!L308+'6.13.A Ppto Detallado B13'!L391+'6.13.A Ppto Detallado B13'!L474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'6.13.A Ppto Detallado B13'!F70+'6.13.A Ppto Detallado B13'!F153+'6.13.A Ppto Detallado B13'!F236+'6.13.A Ppto Detallado B13'!F319+'6.13.A Ppto Detallado B13'!F402+'6.13.A Ppto Detallado B13'!F485</f>
        <v>0</v>
      </c>
      <c r="C22" s="132">
        <f t="shared" si="9"/>
        <v>0</v>
      </c>
      <c r="D22" s="76">
        <f>'6.13.A Ppto Detallado B13'!G70+'6.13.A Ppto Detallado B13'!G153+'6.13.A Ppto Detallado B13'!G236+'6.13.A Ppto Detallado B13'!G319+'6.13.A Ppto Detallado B13'!G402+'6.13.A Ppto Detallado B13'!G485</f>
        <v>0</v>
      </c>
      <c r="E22" s="132">
        <f t="shared" si="9"/>
        <v>0</v>
      </c>
      <c r="F22" s="76">
        <f>'6.13.A Ppto Detallado B13'!H70+'6.13.A Ppto Detallado B13'!H153+'6.13.A Ppto Detallado B13'!H236+'6.13.A Ppto Detallado B13'!H319+'6.13.A Ppto Detallado B13'!H402+'6.13.A Ppto Detallado B13'!H485</f>
        <v>0</v>
      </c>
      <c r="G22" s="132">
        <f t="shared" ref="G22" si="31">IF(F22=0,0,F22/F$24)</f>
        <v>0</v>
      </c>
      <c r="H22" s="76">
        <f>'6.13.A Ppto Detallado B13'!I70+'6.13.A Ppto Detallado B13'!I153+'6.13.A Ppto Detallado B13'!I236+'6.13.A Ppto Detallado B13'!I319+'6.13.A Ppto Detallado B13'!I402+'6.13.A Ppto Detallado B13'!I485</f>
        <v>0</v>
      </c>
      <c r="I22" s="132">
        <f t="shared" ref="I22" si="32">IF(H22=0,0,H22/H$24)</f>
        <v>0</v>
      </c>
      <c r="J22" s="76">
        <f>'6.13.A Ppto Detallado B13'!J70+'6.13.A Ppto Detallado B13'!J153+'6.13.A Ppto Detallado B13'!J236+'6.13.A Ppto Detallado B13'!J319+'6.13.A Ppto Detallado B13'!J402+'6.13.A Ppto Detallado B13'!J485</f>
        <v>0</v>
      </c>
      <c r="K22" s="132">
        <f t="shared" ref="K22" si="33">IF(J22=0,0,J22/J$24)</f>
        <v>0</v>
      </c>
      <c r="L22" s="76">
        <f>'6.13.A Ppto Detallado B13'!K70+'6.13.A Ppto Detallado B13'!K153+'6.13.A Ppto Detallado B13'!K236+'6.13.A Ppto Detallado B13'!K319+'6.13.A Ppto Detallado B13'!K402+'6.13.A Ppto Detallado B13'!K485</f>
        <v>0</v>
      </c>
      <c r="M22" s="132">
        <f t="shared" ref="M22" si="34">IF(L22=0,0,L22/L$24)</f>
        <v>0</v>
      </c>
      <c r="N22" s="76">
        <f>'6.13.A Ppto Detallado B13'!L70+'6.13.A Ppto Detallado B13'!L153+'6.13.A Ppto Detallado B13'!L236+'6.13.A Ppto Detallado B13'!L319+'6.13.A Ppto Detallado B13'!L402+'6.13.A Ppto Detallado B13'!L485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'6.13.A Ppto Detallado B13'!F81+'6.13.A Ppto Detallado B13'!F164+'6.13.A Ppto Detallado B13'!F247+'6.13.A Ppto Detallado B13'!F330+'6.13.A Ppto Detallado B13'!F413+'6.13.A Ppto Detallado B13'!F496</f>
        <v>0</v>
      </c>
      <c r="C23" s="132">
        <f t="shared" si="9"/>
        <v>0</v>
      </c>
      <c r="D23" s="76">
        <f>'6.13.A Ppto Detallado B13'!G81+'6.13.A Ppto Detallado B13'!G164+'6.13.A Ppto Detallado B13'!G247+'6.13.A Ppto Detallado B13'!G330+'6.13.A Ppto Detallado B13'!G413+'6.13.A Ppto Detallado B13'!G496</f>
        <v>0</v>
      </c>
      <c r="E23" s="132">
        <f t="shared" si="9"/>
        <v>0</v>
      </c>
      <c r="F23" s="76">
        <f>'6.13.A Ppto Detallado B13'!H81+'6.13.A Ppto Detallado B13'!H164+'6.13.A Ppto Detallado B13'!H247+'6.13.A Ppto Detallado B13'!H330+'6.13.A Ppto Detallado B13'!H413+'6.13.A Ppto Detallado B13'!H496</f>
        <v>0</v>
      </c>
      <c r="G23" s="132">
        <f t="shared" ref="G23" si="36">IF(F23=0,0,F23/F$24)</f>
        <v>0</v>
      </c>
      <c r="H23" s="76">
        <f>'6.13.A Ppto Detallado B13'!I81+'6.13.A Ppto Detallado B13'!I164+'6.13.A Ppto Detallado B13'!I247+'6.13.A Ppto Detallado B13'!I330+'6.13.A Ppto Detallado B13'!I413+'6.13.A Ppto Detallado B13'!I496</f>
        <v>0</v>
      </c>
      <c r="I23" s="132">
        <f t="shared" ref="I23" si="37">IF(H23=0,0,H23/H$24)</f>
        <v>0</v>
      </c>
      <c r="J23" s="76">
        <f>'6.13.A Ppto Detallado B13'!J81+'6.13.A Ppto Detallado B13'!J164+'6.13.A Ppto Detallado B13'!J247+'6.13.A Ppto Detallado B13'!J330+'6.13.A Ppto Detallado B13'!J413+'6.13.A Ppto Detallado B13'!J496</f>
        <v>0</v>
      </c>
      <c r="K23" s="132">
        <f t="shared" ref="K23" si="38">IF(J23=0,0,J23/J$24)</f>
        <v>0</v>
      </c>
      <c r="L23" s="76">
        <f>'6.13.A Ppto Detallado B13'!K81+'6.13.A Ppto Detallado B13'!K164+'6.13.A Ppto Detallado B13'!K247+'6.13.A Ppto Detallado B13'!K330+'6.13.A Ppto Detallado B13'!K413+'6.13.A Ppto Detallado B13'!K496</f>
        <v>0</v>
      </c>
      <c r="M23" s="132">
        <f t="shared" ref="M23" si="39">IF(L23=0,0,L23/L$24)</f>
        <v>0</v>
      </c>
      <c r="N23" s="76">
        <f>'6.13.A Ppto Detallado B13'!L81+'6.13.A Ppto Detallado B13'!L164+'6.13.A Ppto Detallado B13'!L247+'6.13.A Ppto Detallado B13'!L330+'6.13.A Ppto Detallado B13'!L413+'6.13.A Ppto Detallado B13'!L496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168</v>
      </c>
      <c r="B28" s="199">
        <f>'1. Datos Generales'!$B$19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168</v>
      </c>
      <c r="B40" s="199">
        <f>'1. Datos Generales'!$B$19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168</v>
      </c>
      <c r="B51" s="199">
        <f>'1. Datos Generales'!$B$19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116" priority="2" stopIfTrue="1" operator="greaterThan">
      <formula>0.07</formula>
    </cfRule>
  </conditionalFormatting>
  <conditionalFormatting sqref="P17">
    <cfRule type="cellIs" dxfId="115" priority="3" stopIfTrue="1" operator="notEqual">
      <formula>$N$5</formula>
    </cfRule>
  </conditionalFormatting>
  <conditionalFormatting sqref="P18">
    <cfRule type="cellIs" dxfId="114" priority="4" stopIfTrue="1" operator="notEqual">
      <formula>$N$6</formula>
    </cfRule>
  </conditionalFormatting>
  <conditionalFormatting sqref="P19">
    <cfRule type="cellIs" dxfId="113" priority="5" stopIfTrue="1" operator="notEqual">
      <formula>$N$7</formula>
    </cfRule>
  </conditionalFormatting>
  <conditionalFormatting sqref="P20">
    <cfRule type="cellIs" dxfId="112" priority="6" stopIfTrue="1" operator="notEqual">
      <formula>$N$8</formula>
    </cfRule>
  </conditionalFormatting>
  <conditionalFormatting sqref="P21">
    <cfRule type="cellIs" dxfId="111" priority="7" stopIfTrue="1" operator="notEqual">
      <formula>$N$9</formula>
    </cfRule>
  </conditionalFormatting>
  <conditionalFormatting sqref="P22">
    <cfRule type="cellIs" dxfId="110" priority="8" stopIfTrue="1" operator="notEqual">
      <formula>$N$10</formula>
    </cfRule>
  </conditionalFormatting>
  <conditionalFormatting sqref="P23">
    <cfRule type="cellIs" dxfId="109" priority="9" stopIfTrue="1" operator="notEqual">
      <formula>$N$11</formula>
    </cfRule>
  </conditionalFormatting>
  <conditionalFormatting sqref="P24">
    <cfRule type="cellIs" dxfId="108" priority="10" stopIfTrue="1" operator="notEqual">
      <formula>$N$12</formula>
    </cfRule>
  </conditionalFormatting>
  <conditionalFormatting sqref="N5:N12">
    <cfRule type="cellIs" dxfId="107" priority="11" stopIfTrue="1" operator="notEqual">
      <formula>$P17</formula>
    </cfRule>
  </conditionalFormatting>
  <conditionalFormatting sqref="F37 F48">
    <cfRule type="cellIs" dxfId="106" priority="12" stopIfTrue="1" operator="notEqual">
      <formula>$F$60</formula>
    </cfRule>
  </conditionalFormatting>
  <conditionalFormatting sqref="F60">
    <cfRule type="cellIs" dxfId="105" priority="13" stopIfTrue="1" operator="notEqual">
      <formula>$F$37</formula>
    </cfRule>
  </conditionalFormatting>
  <conditionalFormatting sqref="K12">
    <cfRule type="cellIs" dxfId="104" priority="14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2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170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171</v>
      </c>
      <c r="B3" s="203">
        <f>'1. Datos Generales'!$B$20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171</v>
      </c>
      <c r="B86" s="203">
        <f>'1. Datos Generales'!$B$20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171</v>
      </c>
      <c r="B169" s="203">
        <f>'1. Datos Generales'!$B$20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171</v>
      </c>
      <c r="B252" s="203">
        <f>'1. Datos Generales'!$B$20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171</v>
      </c>
      <c r="B335" s="203">
        <f>'1. Datos Generales'!$B$20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171</v>
      </c>
      <c r="B418" s="203">
        <f>'1. Datos Generales'!$B$20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46" priority="14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345" priority="15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44" priority="1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43" priority="1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42" priority="11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41" priority="10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40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39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38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37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36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35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34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33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32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7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17.7109375" style="2" bestFit="1" customWidth="1"/>
    <col min="6" max="6" width="25.28515625" style="2" customWidth="1"/>
    <col min="7" max="7" width="17.7109375" style="2" bestFit="1" customWidth="1"/>
    <col min="8" max="8" width="29.140625" style="2" customWidth="1"/>
    <col min="9" max="9" width="17.7109375" style="2" bestFit="1" customWidth="1"/>
    <col min="10" max="10" width="27.140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20.28515625" style="2" customWidth="1"/>
    <col min="18" max="16384" width="11.42578125" style="2"/>
  </cols>
  <sheetData>
    <row r="1" spans="1:21" ht="61.5" customHeight="1">
      <c r="A1" s="198" t="s">
        <v>172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171</v>
      </c>
      <c r="B3" s="71">
        <f>'1. Datos Generales'!$B$20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'6.14.A Ppto Detallado B14'!E15</f>
        <v>0</v>
      </c>
      <c r="C5" s="132">
        <f t="shared" ref="C5:C11" si="0">IF(B5=0,0,B5/$B$12)</f>
        <v>0</v>
      </c>
      <c r="D5" s="76">
        <f>'6.14.A Ppto Detallado B14'!E98</f>
        <v>0</v>
      </c>
      <c r="E5" s="132">
        <f t="shared" ref="E5:E11" si="1">IF(D5=0,0,D5/$D$12)</f>
        <v>0</v>
      </c>
      <c r="F5" s="76">
        <f>'6.14.A Ppto Detallado B14'!E181</f>
        <v>0</v>
      </c>
      <c r="G5" s="132">
        <f t="shared" ref="G5:G11" si="2">IF(F5=0,0,F5/$F$12)</f>
        <v>0</v>
      </c>
      <c r="H5" s="76">
        <f>'6.14.A Ppto Detallado B14'!E264</f>
        <v>0</v>
      </c>
      <c r="I5" s="132">
        <f t="shared" ref="I5:I11" si="3">IF(H5=0,0,H5/$H$12)</f>
        <v>0</v>
      </c>
      <c r="J5" s="76">
        <f>'6.14.A Ppto Detallado B14'!E347</f>
        <v>0</v>
      </c>
      <c r="K5" s="132">
        <f t="shared" ref="K5:K11" si="4">IF(J5=0,0,J5/$J$12)</f>
        <v>0</v>
      </c>
      <c r="L5" s="76">
        <f>'6.14.A Ppto Detallado B14'!E430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'6.14.A Ppto Detallado B14'!E26</f>
        <v>0</v>
      </c>
      <c r="C6" s="132">
        <f t="shared" si="0"/>
        <v>0</v>
      </c>
      <c r="D6" s="76">
        <f>'6.14.A Ppto Detallado B14'!E109</f>
        <v>0</v>
      </c>
      <c r="E6" s="132">
        <f t="shared" si="1"/>
        <v>0</v>
      </c>
      <c r="F6" s="76">
        <f>'6.14.A Ppto Detallado B14'!E192</f>
        <v>0</v>
      </c>
      <c r="G6" s="132">
        <f t="shared" si="2"/>
        <v>0</v>
      </c>
      <c r="H6" s="76">
        <f>'6.14.A Ppto Detallado B14'!E275</f>
        <v>0</v>
      </c>
      <c r="I6" s="132">
        <f t="shared" si="3"/>
        <v>0</v>
      </c>
      <c r="J6" s="76">
        <f>'6.14.A Ppto Detallado B14'!E358</f>
        <v>0</v>
      </c>
      <c r="K6" s="132">
        <f t="shared" si="4"/>
        <v>0</v>
      </c>
      <c r="L6" s="76">
        <f>'6.14.A Ppto Detallado B14'!E441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'6.14.A Ppto Detallado B14'!E37</f>
        <v>0</v>
      </c>
      <c r="C7" s="132">
        <f t="shared" si="0"/>
        <v>0</v>
      </c>
      <c r="D7" s="76">
        <f>'6.14.A Ppto Detallado B14'!E120</f>
        <v>0</v>
      </c>
      <c r="E7" s="132">
        <f t="shared" si="1"/>
        <v>0</v>
      </c>
      <c r="F7" s="76">
        <f>'6.14.A Ppto Detallado B14'!E203</f>
        <v>0</v>
      </c>
      <c r="G7" s="132">
        <f t="shared" si="2"/>
        <v>0</v>
      </c>
      <c r="H7" s="76">
        <f>'6.14.A Ppto Detallado B14'!E286</f>
        <v>0</v>
      </c>
      <c r="I7" s="132">
        <f t="shared" si="3"/>
        <v>0</v>
      </c>
      <c r="J7" s="76">
        <f>'6.14.A Ppto Detallado B14'!E369</f>
        <v>0</v>
      </c>
      <c r="K7" s="132">
        <f t="shared" si="4"/>
        <v>0</v>
      </c>
      <c r="L7" s="76">
        <f>'6.14.A Ppto Detallado B14'!E452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'6.14.A Ppto Detallado B14'!E48</f>
        <v>0</v>
      </c>
      <c r="C8" s="132">
        <f t="shared" si="0"/>
        <v>0</v>
      </c>
      <c r="D8" s="76">
        <f>'6.14.A Ppto Detallado B14'!E131</f>
        <v>0</v>
      </c>
      <c r="E8" s="132">
        <f t="shared" si="1"/>
        <v>0</v>
      </c>
      <c r="F8" s="76">
        <f>'6.14.A Ppto Detallado B14'!E214</f>
        <v>0</v>
      </c>
      <c r="G8" s="132">
        <f t="shared" si="2"/>
        <v>0</v>
      </c>
      <c r="H8" s="76">
        <f>'6.14.A Ppto Detallado B14'!E297</f>
        <v>0</v>
      </c>
      <c r="I8" s="132">
        <f t="shared" si="3"/>
        <v>0</v>
      </c>
      <c r="J8" s="76">
        <f>'6.14.A Ppto Detallado B14'!E380</f>
        <v>0</v>
      </c>
      <c r="K8" s="132">
        <f t="shared" si="4"/>
        <v>0</v>
      </c>
      <c r="L8" s="76">
        <f>'6.14.A Ppto Detallado B14'!E463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'6.14.A Ppto Detallado B14'!E59</f>
        <v>0</v>
      </c>
      <c r="C9" s="132">
        <f t="shared" si="0"/>
        <v>0</v>
      </c>
      <c r="D9" s="76">
        <f>'6.14.A Ppto Detallado B14'!E142</f>
        <v>0</v>
      </c>
      <c r="E9" s="132">
        <f t="shared" si="1"/>
        <v>0</v>
      </c>
      <c r="F9" s="76">
        <f>'6.14.A Ppto Detallado B14'!E225</f>
        <v>0</v>
      </c>
      <c r="G9" s="132">
        <f t="shared" si="2"/>
        <v>0</v>
      </c>
      <c r="H9" s="76">
        <f>'6.14.A Ppto Detallado B14'!E308</f>
        <v>0</v>
      </c>
      <c r="I9" s="132">
        <f t="shared" si="3"/>
        <v>0</v>
      </c>
      <c r="J9" s="76">
        <f>'6.14.A Ppto Detallado B14'!E391</f>
        <v>0</v>
      </c>
      <c r="K9" s="132">
        <f t="shared" si="4"/>
        <v>0</v>
      </c>
      <c r="L9" s="76">
        <f>'6.14.A Ppto Detallado B14'!E474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'6.14.A Ppto Detallado B14'!E70</f>
        <v>0</v>
      </c>
      <c r="C10" s="132">
        <f t="shared" si="0"/>
        <v>0</v>
      </c>
      <c r="D10" s="76">
        <f>'6.14.A Ppto Detallado B14'!E153</f>
        <v>0</v>
      </c>
      <c r="E10" s="132">
        <f t="shared" si="1"/>
        <v>0</v>
      </c>
      <c r="F10" s="76">
        <f>'6.14.A Ppto Detallado B14'!E236</f>
        <v>0</v>
      </c>
      <c r="G10" s="132">
        <f t="shared" si="2"/>
        <v>0</v>
      </c>
      <c r="H10" s="76">
        <f>'6.14.A Ppto Detallado B14'!E319</f>
        <v>0</v>
      </c>
      <c r="I10" s="132">
        <f t="shared" si="3"/>
        <v>0</v>
      </c>
      <c r="J10" s="76">
        <f>'6.14.A Ppto Detallado B14'!E402</f>
        <v>0</v>
      </c>
      <c r="K10" s="132">
        <f t="shared" si="4"/>
        <v>0</v>
      </c>
      <c r="L10" s="76">
        <f>'6.14.A Ppto Detallado B14'!E485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'6.14.A Ppto Detallado B14'!E81</f>
        <v>0</v>
      </c>
      <c r="C11" s="132">
        <f t="shared" si="0"/>
        <v>0</v>
      </c>
      <c r="D11" s="76">
        <f>'6.14.A Ppto Detallado B14'!E164</f>
        <v>0</v>
      </c>
      <c r="E11" s="132">
        <f t="shared" si="1"/>
        <v>0</v>
      </c>
      <c r="F11" s="76">
        <f>'6.14.A Ppto Detallado B14'!E247</f>
        <v>0</v>
      </c>
      <c r="G11" s="132">
        <f t="shared" si="2"/>
        <v>0</v>
      </c>
      <c r="H11" s="76">
        <f>'6.14.A Ppto Detallado B14'!E330</f>
        <v>0</v>
      </c>
      <c r="I11" s="132">
        <f t="shared" si="3"/>
        <v>0</v>
      </c>
      <c r="J11" s="76">
        <f>'6.14.A Ppto Detallado B14'!E413</f>
        <v>0</v>
      </c>
      <c r="K11" s="132">
        <f t="shared" si="4"/>
        <v>0</v>
      </c>
      <c r="L11" s="76">
        <f>'6.14.A Ppto Detallado B14'!E496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171</v>
      </c>
      <c r="B15" s="71">
        <f>'1. Datos Generales'!$B$20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'6.14.A Ppto Detallado B14'!F15+'6.14.A Ppto Detallado B14'!F98+'6.14.A Ppto Detallado B14'!F181+'6.14.A Ppto Detallado B14'!F264+'6.14.A Ppto Detallado B14'!F347+'6.14.A Ppto Detallado B14'!F430</f>
        <v>0</v>
      </c>
      <c r="C17" s="132">
        <f>IF(B17=0,0,B17/B$24)</f>
        <v>0</v>
      </c>
      <c r="D17" s="76">
        <f>'6.14.A Ppto Detallado B14'!G15+'6.14.A Ppto Detallado B14'!G98+'6.14.A Ppto Detallado B14'!G181+'6.14.A Ppto Detallado B14'!G264+'6.14.A Ppto Detallado B14'!G347+'6.14.A Ppto Detallado B14'!G430</f>
        <v>0</v>
      </c>
      <c r="E17" s="132">
        <f>IF(D17=0,0,D17/D$24)</f>
        <v>0</v>
      </c>
      <c r="F17" s="76">
        <f>'6.14.A Ppto Detallado B14'!H15+'6.14.A Ppto Detallado B14'!H98+'6.14.A Ppto Detallado B14'!H181+'6.14.A Ppto Detallado B14'!H264+'6.14.A Ppto Detallado B14'!H347+'6.14.A Ppto Detallado B14'!H430</f>
        <v>0</v>
      </c>
      <c r="G17" s="132">
        <f>IF(F17=0,0,F17/F$24)</f>
        <v>0</v>
      </c>
      <c r="H17" s="76">
        <f>'6.14.A Ppto Detallado B14'!I15+'6.14.A Ppto Detallado B14'!I98+'6.14.A Ppto Detallado B14'!I181+'6.14.A Ppto Detallado B14'!I264+'6.14.A Ppto Detallado B14'!I347+'6.14.A Ppto Detallado B14'!I430</f>
        <v>0</v>
      </c>
      <c r="I17" s="132">
        <f>IF(H17=0,0,H17/H$24)</f>
        <v>0</v>
      </c>
      <c r="J17" s="76">
        <f>'6.14.A Ppto Detallado B14'!J15+'6.14.A Ppto Detallado B14'!J98+'6.14.A Ppto Detallado B14'!J181+'6.14.A Ppto Detallado B14'!J264+'6.14.A Ppto Detallado B14'!J347+'6.14.A Ppto Detallado B14'!J430</f>
        <v>0</v>
      </c>
      <c r="K17" s="132">
        <f>IF(J17=0,0,J17/J$24)</f>
        <v>0</v>
      </c>
      <c r="L17" s="76">
        <f>'6.14.A Ppto Detallado B14'!K15+'6.14.A Ppto Detallado B14'!K98+'6.14.A Ppto Detallado B14'!K181+'6.14.A Ppto Detallado B14'!K264+'6.14.A Ppto Detallado B14'!K347+'6.14.A Ppto Detallado B14'!K430</f>
        <v>0</v>
      </c>
      <c r="M17" s="132">
        <f>IF(L17=0,0,L17/L$24)</f>
        <v>0</v>
      </c>
      <c r="N17" s="76">
        <f>'6.14.A Ppto Detallado B14'!L15+'6.14.A Ppto Detallado B14'!L98+'6.14.A Ppto Detallado B14'!L181+'6.14.A Ppto Detallado B14'!L264+'6.14.A Ppto Detallado B14'!L347+'6.14.A Ppto Detallado B14'!L430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'6.14.A Ppto Detallado B14'!F26+'6.14.A Ppto Detallado B14'!F109+'6.14.A Ppto Detallado B14'!F192+'6.14.A Ppto Detallado B14'!F275+'6.14.A Ppto Detallado B14'!F358+'6.14.A Ppto Detallado B14'!F441</f>
        <v>0</v>
      </c>
      <c r="C18" s="132">
        <f t="shared" ref="C18:E23" si="9">IF(B18=0,0,B18/B$24)</f>
        <v>0</v>
      </c>
      <c r="D18" s="76">
        <f>'6.14.A Ppto Detallado B14'!G26+'6.14.A Ppto Detallado B14'!G109+'6.14.A Ppto Detallado B14'!G192+'6.14.A Ppto Detallado B14'!G275+'6.14.A Ppto Detallado B14'!G358+'6.14.A Ppto Detallado B14'!G441</f>
        <v>0</v>
      </c>
      <c r="E18" s="132">
        <f t="shared" si="9"/>
        <v>0</v>
      </c>
      <c r="F18" s="76">
        <f>'6.14.A Ppto Detallado B14'!H26+'6.14.A Ppto Detallado B14'!H109+'6.14.A Ppto Detallado B14'!H192+'6.14.A Ppto Detallado B14'!H275+'6.14.A Ppto Detallado B14'!H358+'6.14.A Ppto Detallado B14'!H441</f>
        <v>0</v>
      </c>
      <c r="G18" s="132">
        <f t="shared" ref="G18" si="10">IF(F18=0,0,F18/F$24)</f>
        <v>0</v>
      </c>
      <c r="H18" s="76">
        <f>'6.14.A Ppto Detallado B14'!I26+'6.14.A Ppto Detallado B14'!I109+'6.14.A Ppto Detallado B14'!I192+'6.14.A Ppto Detallado B14'!I275+'6.14.A Ppto Detallado B14'!I358+'6.14.A Ppto Detallado B14'!I441</f>
        <v>0</v>
      </c>
      <c r="I18" s="132">
        <f t="shared" ref="I18" si="11">IF(H18=0,0,H18/H$24)</f>
        <v>0</v>
      </c>
      <c r="J18" s="76">
        <f>'6.14.A Ppto Detallado B14'!J26+'6.14.A Ppto Detallado B14'!J109+'6.14.A Ppto Detallado B14'!J192+'6.14.A Ppto Detallado B14'!J275+'6.14.A Ppto Detallado B14'!J358+'6.14.A Ppto Detallado B14'!J441</f>
        <v>0</v>
      </c>
      <c r="K18" s="132">
        <f t="shared" ref="K18" si="12">IF(J18=0,0,J18/J$24)</f>
        <v>0</v>
      </c>
      <c r="L18" s="76">
        <f>'6.14.A Ppto Detallado B14'!K26+'6.14.A Ppto Detallado B14'!K109+'6.14.A Ppto Detallado B14'!K192+'6.14.A Ppto Detallado B14'!K275+'6.14.A Ppto Detallado B14'!K358+'6.14.A Ppto Detallado B14'!K441</f>
        <v>0</v>
      </c>
      <c r="M18" s="132">
        <f t="shared" ref="M18" si="13">IF(L18=0,0,L18/L$24)</f>
        <v>0</v>
      </c>
      <c r="N18" s="76">
        <f>'6.14.A Ppto Detallado B14'!L26+'6.14.A Ppto Detallado B14'!L109+'6.14.A Ppto Detallado B14'!L192+'6.14.A Ppto Detallado B14'!L275+'6.14.A Ppto Detallado B14'!L358+'6.14.A Ppto Detallado B14'!L441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'6.14.A Ppto Detallado B14'!F37+'6.14.A Ppto Detallado B14'!F120+'6.14.A Ppto Detallado B14'!F203+'6.14.A Ppto Detallado B14'!F286+'6.14.A Ppto Detallado B14'!F369+'6.14.A Ppto Detallado B14'!F452</f>
        <v>0</v>
      </c>
      <c r="C19" s="132">
        <f t="shared" si="9"/>
        <v>0</v>
      </c>
      <c r="D19" s="76">
        <f>'6.14.A Ppto Detallado B14'!G37+'6.14.A Ppto Detallado B14'!G120+'6.14.A Ppto Detallado B14'!G203+'6.14.A Ppto Detallado B14'!G286+'6.14.A Ppto Detallado B14'!G369+'6.14.A Ppto Detallado B14'!G452</f>
        <v>0</v>
      </c>
      <c r="E19" s="132">
        <f t="shared" si="9"/>
        <v>0</v>
      </c>
      <c r="F19" s="76">
        <f>'6.14.A Ppto Detallado B14'!H37+'6.14.A Ppto Detallado B14'!H120+'6.14.A Ppto Detallado B14'!H203+'6.14.A Ppto Detallado B14'!H286+'6.14.A Ppto Detallado B14'!H369+'6.14.A Ppto Detallado B14'!H452</f>
        <v>0</v>
      </c>
      <c r="G19" s="132">
        <f t="shared" ref="G19" si="16">IF(F19=0,0,F19/F$24)</f>
        <v>0</v>
      </c>
      <c r="H19" s="76">
        <f>'6.14.A Ppto Detallado B14'!I37+'6.14.A Ppto Detallado B14'!I120+'6.14.A Ppto Detallado B14'!I203+'6.14.A Ppto Detallado B14'!I286+'6.14.A Ppto Detallado B14'!I369+'6.14.A Ppto Detallado B14'!I452</f>
        <v>0</v>
      </c>
      <c r="I19" s="132">
        <f t="shared" ref="I19" si="17">IF(H19=0,0,H19/H$24)</f>
        <v>0</v>
      </c>
      <c r="J19" s="76">
        <f>'6.14.A Ppto Detallado B14'!J37+'6.14.A Ppto Detallado B14'!J120+'6.14.A Ppto Detallado B14'!J203+'6.14.A Ppto Detallado B14'!J286+'6.14.A Ppto Detallado B14'!J369+'6.14.A Ppto Detallado B14'!J452</f>
        <v>0</v>
      </c>
      <c r="K19" s="132">
        <f t="shared" ref="K19" si="18">IF(J19=0,0,J19/J$24)</f>
        <v>0</v>
      </c>
      <c r="L19" s="76">
        <f>'6.14.A Ppto Detallado B14'!K37+'6.14.A Ppto Detallado B14'!K120+'6.14.A Ppto Detallado B14'!K203+'6.14.A Ppto Detallado B14'!K286+'6.14.A Ppto Detallado B14'!K369+'6.14.A Ppto Detallado B14'!K452</f>
        <v>0</v>
      </c>
      <c r="M19" s="132">
        <f t="shared" ref="M19" si="19">IF(L19=0,0,L19/L$24)</f>
        <v>0</v>
      </c>
      <c r="N19" s="76">
        <f>'6.14.A Ppto Detallado B14'!L37+'6.14.A Ppto Detallado B14'!L120+'6.14.A Ppto Detallado B14'!L203+'6.14.A Ppto Detallado B14'!L286+'6.14.A Ppto Detallado B14'!L369+'6.14.A Ppto Detallado B14'!L452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'6.14.A Ppto Detallado B14'!F48+'6.14.A Ppto Detallado B14'!F131+'6.14.A Ppto Detallado B14'!F214+'6.14.A Ppto Detallado B14'!F297+'6.14.A Ppto Detallado B14'!F380+'6.14.A Ppto Detallado B14'!F463</f>
        <v>0</v>
      </c>
      <c r="C20" s="132">
        <f t="shared" si="9"/>
        <v>0</v>
      </c>
      <c r="D20" s="76">
        <f>'6.14.A Ppto Detallado B14'!G48+'6.14.A Ppto Detallado B14'!G131+'6.14.A Ppto Detallado B14'!G214+'6.14.A Ppto Detallado B14'!G297+'6.14.A Ppto Detallado B14'!G380+'6.14.A Ppto Detallado B14'!G463</f>
        <v>0</v>
      </c>
      <c r="E20" s="132">
        <f t="shared" si="9"/>
        <v>0</v>
      </c>
      <c r="F20" s="76">
        <f>'6.14.A Ppto Detallado B14'!H48+'6.14.A Ppto Detallado B14'!H131+'6.14.A Ppto Detallado B14'!H214+'6.14.A Ppto Detallado B14'!H297+'6.14.A Ppto Detallado B14'!H380+'6.14.A Ppto Detallado B14'!H463</f>
        <v>0</v>
      </c>
      <c r="G20" s="132">
        <f t="shared" ref="G20" si="21">IF(F20=0,0,F20/F$24)</f>
        <v>0</v>
      </c>
      <c r="H20" s="76">
        <f>'6.14.A Ppto Detallado B14'!I48+'6.14.A Ppto Detallado B14'!I131+'6.14.A Ppto Detallado B14'!I214+'6.14.A Ppto Detallado B14'!I297+'6.14.A Ppto Detallado B14'!I380+'6.14.A Ppto Detallado B14'!I463</f>
        <v>0</v>
      </c>
      <c r="I20" s="132">
        <f t="shared" ref="I20" si="22">IF(H20=0,0,H20/H$24)</f>
        <v>0</v>
      </c>
      <c r="J20" s="76">
        <f>'6.14.A Ppto Detallado B14'!J48+'6.14.A Ppto Detallado B14'!J131+'6.14.A Ppto Detallado B14'!J214+'6.14.A Ppto Detallado B14'!J297+'6.14.A Ppto Detallado B14'!J380+'6.14.A Ppto Detallado B14'!J463</f>
        <v>0</v>
      </c>
      <c r="K20" s="132">
        <f t="shared" ref="K20" si="23">IF(J20=0,0,J20/J$24)</f>
        <v>0</v>
      </c>
      <c r="L20" s="76">
        <f>'6.14.A Ppto Detallado B14'!K48+'6.14.A Ppto Detallado B14'!K131+'6.14.A Ppto Detallado B14'!K214+'6.14.A Ppto Detallado B14'!K297+'6.14.A Ppto Detallado B14'!K380+'6.14.A Ppto Detallado B14'!K463</f>
        <v>0</v>
      </c>
      <c r="M20" s="132">
        <f t="shared" ref="M20" si="24">IF(L20=0,0,L20/L$24)</f>
        <v>0</v>
      </c>
      <c r="N20" s="76">
        <f>'6.14.A Ppto Detallado B14'!L48+'6.14.A Ppto Detallado B14'!L131+'6.14.A Ppto Detallado B14'!L214+'6.14.A Ppto Detallado B14'!L297+'6.14.A Ppto Detallado B14'!L380+'6.14.A Ppto Detallado B14'!L463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'6.14.A Ppto Detallado B14'!F59+'6.14.A Ppto Detallado B14'!F142+'6.14.A Ppto Detallado B14'!F225+'6.14.A Ppto Detallado B14'!F308+'6.14.A Ppto Detallado B14'!F391+'6.14.A Ppto Detallado B14'!F474</f>
        <v>0</v>
      </c>
      <c r="C21" s="132">
        <f t="shared" si="9"/>
        <v>0</v>
      </c>
      <c r="D21" s="76">
        <f>'6.14.A Ppto Detallado B14'!G59+'6.14.A Ppto Detallado B14'!G142+'6.14.A Ppto Detallado B14'!G225+'6.14.A Ppto Detallado B14'!G308+'6.14.A Ppto Detallado B14'!G391+'6.14.A Ppto Detallado B14'!G474</f>
        <v>0</v>
      </c>
      <c r="E21" s="132">
        <f t="shared" si="9"/>
        <v>0</v>
      </c>
      <c r="F21" s="76">
        <f>'6.14.A Ppto Detallado B14'!H59+'6.14.A Ppto Detallado B14'!H142+'6.14.A Ppto Detallado B14'!H225+'6.14.A Ppto Detallado B14'!H308+'6.14.A Ppto Detallado B14'!H391+'6.14.A Ppto Detallado B14'!H474</f>
        <v>0</v>
      </c>
      <c r="G21" s="132">
        <f t="shared" ref="G21" si="26">IF(F21=0,0,F21/F$24)</f>
        <v>0</v>
      </c>
      <c r="H21" s="76">
        <f>'6.14.A Ppto Detallado B14'!I59+'6.14.A Ppto Detallado B14'!I142+'6.14.A Ppto Detallado B14'!I225+'6.14.A Ppto Detallado B14'!I308+'6.14.A Ppto Detallado B14'!I391+'6.14.A Ppto Detallado B14'!I474</f>
        <v>0</v>
      </c>
      <c r="I21" s="132">
        <f t="shared" ref="I21" si="27">IF(H21=0,0,H21/H$24)</f>
        <v>0</v>
      </c>
      <c r="J21" s="76">
        <f>'6.14.A Ppto Detallado B14'!J59+'6.14.A Ppto Detallado B14'!J142+'6.14.A Ppto Detallado B14'!J225+'6.14.A Ppto Detallado B14'!J308+'6.14.A Ppto Detallado B14'!J391+'6.14.A Ppto Detallado B14'!J474</f>
        <v>0</v>
      </c>
      <c r="K21" s="132">
        <f t="shared" ref="K21" si="28">IF(J21=0,0,J21/J$24)</f>
        <v>0</v>
      </c>
      <c r="L21" s="76">
        <f>'6.14.A Ppto Detallado B14'!K59+'6.14.A Ppto Detallado B14'!K142+'6.14.A Ppto Detallado B14'!K225+'6.14.A Ppto Detallado B14'!K308+'6.14.A Ppto Detallado B14'!K391+'6.14.A Ppto Detallado B14'!K474</f>
        <v>0</v>
      </c>
      <c r="M21" s="132">
        <f t="shared" ref="M21" si="29">IF(L21=0,0,L21/L$24)</f>
        <v>0</v>
      </c>
      <c r="N21" s="76">
        <f>'6.14.A Ppto Detallado B14'!L59+'6.14.A Ppto Detallado B14'!L142+'6.14.A Ppto Detallado B14'!L225+'6.14.A Ppto Detallado B14'!L308+'6.14.A Ppto Detallado B14'!L391+'6.14.A Ppto Detallado B14'!L474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'6.14.A Ppto Detallado B14'!F70+'6.14.A Ppto Detallado B14'!F153+'6.14.A Ppto Detallado B14'!F236+'6.14.A Ppto Detallado B14'!F319+'6.14.A Ppto Detallado B14'!F402+'6.14.A Ppto Detallado B14'!F485</f>
        <v>0</v>
      </c>
      <c r="C22" s="132">
        <f t="shared" si="9"/>
        <v>0</v>
      </c>
      <c r="D22" s="76">
        <f>'6.14.A Ppto Detallado B14'!G70+'6.14.A Ppto Detallado B14'!G153+'6.14.A Ppto Detallado B14'!G236+'6.14.A Ppto Detallado B14'!G319+'6.14.A Ppto Detallado B14'!G402+'6.14.A Ppto Detallado B14'!G485</f>
        <v>0</v>
      </c>
      <c r="E22" s="132">
        <f t="shared" si="9"/>
        <v>0</v>
      </c>
      <c r="F22" s="76">
        <f>'6.14.A Ppto Detallado B14'!H70+'6.14.A Ppto Detallado B14'!H153+'6.14.A Ppto Detallado B14'!H236+'6.14.A Ppto Detallado B14'!H319+'6.14.A Ppto Detallado B14'!H402+'6.14.A Ppto Detallado B14'!H485</f>
        <v>0</v>
      </c>
      <c r="G22" s="132">
        <f t="shared" ref="G22" si="31">IF(F22=0,0,F22/F$24)</f>
        <v>0</v>
      </c>
      <c r="H22" s="76">
        <f>'6.14.A Ppto Detallado B14'!I70+'6.14.A Ppto Detallado B14'!I153+'6.14.A Ppto Detallado B14'!I236+'6.14.A Ppto Detallado B14'!I319+'6.14.A Ppto Detallado B14'!I402+'6.14.A Ppto Detallado B14'!I485</f>
        <v>0</v>
      </c>
      <c r="I22" s="132">
        <f t="shared" ref="I22" si="32">IF(H22=0,0,H22/H$24)</f>
        <v>0</v>
      </c>
      <c r="J22" s="76">
        <f>'6.14.A Ppto Detallado B14'!J70+'6.14.A Ppto Detallado B14'!J153+'6.14.A Ppto Detallado B14'!J236+'6.14.A Ppto Detallado B14'!J319+'6.14.A Ppto Detallado B14'!J402+'6.14.A Ppto Detallado B14'!J485</f>
        <v>0</v>
      </c>
      <c r="K22" s="132">
        <f t="shared" ref="K22" si="33">IF(J22=0,0,J22/J$24)</f>
        <v>0</v>
      </c>
      <c r="L22" s="76">
        <f>'6.14.A Ppto Detallado B14'!K70+'6.14.A Ppto Detallado B14'!K153+'6.14.A Ppto Detallado B14'!K236+'6.14.A Ppto Detallado B14'!K319+'6.14.A Ppto Detallado B14'!K402+'6.14.A Ppto Detallado B14'!K485</f>
        <v>0</v>
      </c>
      <c r="M22" s="132">
        <f t="shared" ref="M22" si="34">IF(L22=0,0,L22/L$24)</f>
        <v>0</v>
      </c>
      <c r="N22" s="76">
        <f>'6.14.A Ppto Detallado B14'!L70+'6.14.A Ppto Detallado B14'!L153+'6.14.A Ppto Detallado B14'!L236+'6.14.A Ppto Detallado B14'!L319+'6.14.A Ppto Detallado B14'!L402+'6.14.A Ppto Detallado B14'!L485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'6.14.A Ppto Detallado B14'!F81+'6.14.A Ppto Detallado B14'!F164+'6.14.A Ppto Detallado B14'!F247+'6.14.A Ppto Detallado B14'!F330+'6.14.A Ppto Detallado B14'!F413+'6.14.A Ppto Detallado B14'!F496</f>
        <v>0</v>
      </c>
      <c r="C23" s="132">
        <f t="shared" si="9"/>
        <v>0</v>
      </c>
      <c r="D23" s="76">
        <f>'6.14.A Ppto Detallado B14'!G81+'6.14.A Ppto Detallado B14'!G164+'6.14.A Ppto Detallado B14'!G247+'6.14.A Ppto Detallado B14'!G330+'6.14.A Ppto Detallado B14'!G413+'6.14.A Ppto Detallado B14'!G496</f>
        <v>0</v>
      </c>
      <c r="E23" s="132">
        <f t="shared" si="9"/>
        <v>0</v>
      </c>
      <c r="F23" s="76">
        <f>'6.14.A Ppto Detallado B14'!H81+'6.14.A Ppto Detallado B14'!H164+'6.14.A Ppto Detallado B14'!H247+'6.14.A Ppto Detallado B14'!H330+'6.14.A Ppto Detallado B14'!H413+'6.14.A Ppto Detallado B14'!H496</f>
        <v>0</v>
      </c>
      <c r="G23" s="132">
        <f t="shared" ref="G23" si="36">IF(F23=0,0,F23/F$24)</f>
        <v>0</v>
      </c>
      <c r="H23" s="76">
        <f>'6.14.A Ppto Detallado B14'!I81+'6.14.A Ppto Detallado B14'!I164+'6.14.A Ppto Detallado B14'!I247+'6.14.A Ppto Detallado B14'!I330+'6.14.A Ppto Detallado B14'!I413+'6.14.A Ppto Detallado B14'!I496</f>
        <v>0</v>
      </c>
      <c r="I23" s="132">
        <f t="shared" ref="I23" si="37">IF(H23=0,0,H23/H$24)</f>
        <v>0</v>
      </c>
      <c r="J23" s="76">
        <f>'6.14.A Ppto Detallado B14'!J81+'6.14.A Ppto Detallado B14'!J164+'6.14.A Ppto Detallado B14'!J247+'6.14.A Ppto Detallado B14'!J330+'6.14.A Ppto Detallado B14'!J413+'6.14.A Ppto Detallado B14'!J496</f>
        <v>0</v>
      </c>
      <c r="K23" s="132">
        <f t="shared" ref="K23" si="38">IF(J23=0,0,J23/J$24)</f>
        <v>0</v>
      </c>
      <c r="L23" s="76">
        <f>'6.14.A Ppto Detallado B14'!K81+'6.14.A Ppto Detallado B14'!K164+'6.14.A Ppto Detallado B14'!K247+'6.14.A Ppto Detallado B14'!K330+'6.14.A Ppto Detallado B14'!K413+'6.14.A Ppto Detallado B14'!K496</f>
        <v>0</v>
      </c>
      <c r="M23" s="132">
        <f t="shared" ref="M23" si="39">IF(L23=0,0,L23/L$24)</f>
        <v>0</v>
      </c>
      <c r="N23" s="76">
        <f>'6.14.A Ppto Detallado B14'!L81+'6.14.A Ppto Detallado B14'!L164+'6.14.A Ppto Detallado B14'!L247+'6.14.A Ppto Detallado B14'!L330+'6.14.A Ppto Detallado B14'!L413+'6.14.A Ppto Detallado B14'!L496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171</v>
      </c>
      <c r="B28" s="199">
        <f>'1. Datos Generales'!$B$20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171</v>
      </c>
      <c r="B40" s="199">
        <f>'1. Datos Generales'!$B$20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171</v>
      </c>
      <c r="B51" s="199">
        <f>'1. Datos Generales'!$B$20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103" priority="2" stopIfTrue="1" operator="greaterThan">
      <formula>0.07</formula>
    </cfRule>
  </conditionalFormatting>
  <conditionalFormatting sqref="P17">
    <cfRule type="cellIs" dxfId="102" priority="3" stopIfTrue="1" operator="notEqual">
      <formula>$N$5</formula>
    </cfRule>
  </conditionalFormatting>
  <conditionalFormatting sqref="P18">
    <cfRule type="cellIs" dxfId="101" priority="4" stopIfTrue="1" operator="notEqual">
      <formula>$N$6</formula>
    </cfRule>
  </conditionalFormatting>
  <conditionalFormatting sqref="P19">
    <cfRule type="cellIs" dxfId="100" priority="5" stopIfTrue="1" operator="notEqual">
      <formula>$N$7</formula>
    </cfRule>
  </conditionalFormatting>
  <conditionalFormatting sqref="P20">
    <cfRule type="cellIs" dxfId="99" priority="6" stopIfTrue="1" operator="notEqual">
      <formula>$N$8</formula>
    </cfRule>
  </conditionalFormatting>
  <conditionalFormatting sqref="P21">
    <cfRule type="cellIs" dxfId="98" priority="7" stopIfTrue="1" operator="notEqual">
      <formula>$N$9</formula>
    </cfRule>
  </conditionalFormatting>
  <conditionalFormatting sqref="P22">
    <cfRule type="cellIs" dxfId="97" priority="8" stopIfTrue="1" operator="notEqual">
      <formula>$N$10</formula>
    </cfRule>
  </conditionalFormatting>
  <conditionalFormatting sqref="P23">
    <cfRule type="cellIs" dxfId="96" priority="9" stopIfTrue="1" operator="notEqual">
      <formula>$N$11</formula>
    </cfRule>
  </conditionalFormatting>
  <conditionalFormatting sqref="P24">
    <cfRule type="cellIs" dxfId="95" priority="10" stopIfTrue="1" operator="notEqual">
      <formula>$N$12</formula>
    </cfRule>
  </conditionalFormatting>
  <conditionalFormatting sqref="N5:N12">
    <cfRule type="cellIs" dxfId="94" priority="11" stopIfTrue="1" operator="notEqual">
      <formula>$P17</formula>
    </cfRule>
  </conditionalFormatting>
  <conditionalFormatting sqref="F37 F48">
    <cfRule type="cellIs" dxfId="93" priority="12" stopIfTrue="1" operator="notEqual">
      <formula>$F$60</formula>
    </cfRule>
  </conditionalFormatting>
  <conditionalFormatting sqref="F60">
    <cfRule type="cellIs" dxfId="92" priority="13" stopIfTrue="1" operator="notEqual">
      <formula>$F$37</formula>
    </cfRule>
  </conditionalFormatting>
  <conditionalFormatting sqref="K12">
    <cfRule type="cellIs" dxfId="91" priority="14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34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L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174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173</v>
      </c>
      <c r="B3" s="203">
        <f>'1. Datos Generales'!$B$21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173</v>
      </c>
      <c r="B86" s="203">
        <f>'1. Datos Generales'!$B$21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173</v>
      </c>
      <c r="B169" s="203">
        <f>'1. Datos Generales'!$B$21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173</v>
      </c>
      <c r="B252" s="203">
        <f>'1. Datos Generales'!$B$21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173</v>
      </c>
      <c r="B335" s="203">
        <f>'1. Datos Generales'!$B$21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173</v>
      </c>
      <c r="B418" s="203">
        <f>'1. Datos Generales'!$B$21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31" priority="15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330" priority="16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9" priority="1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8" priority="1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7" priority="1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6" priority="11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5" priority="10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4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3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2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1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20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19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18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17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16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17.7109375" style="2" bestFit="1" customWidth="1"/>
    <col min="6" max="6" width="28.140625" style="2" customWidth="1"/>
    <col min="7" max="7" width="17.7109375" style="2" bestFit="1" customWidth="1"/>
    <col min="8" max="8" width="27.28515625" style="2" customWidth="1"/>
    <col min="9" max="9" width="17.7109375" style="2" bestFit="1" customWidth="1"/>
    <col min="10" max="10" width="26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20.28515625" style="2" customWidth="1"/>
    <col min="18" max="16384" width="11.42578125" style="2"/>
  </cols>
  <sheetData>
    <row r="1" spans="1:21" ht="61.5" customHeight="1">
      <c r="A1" s="198" t="s">
        <v>175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173</v>
      </c>
      <c r="B3" s="71">
        <f>'1. Datos Generales'!$B$21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'6.15.A Ppto Detallado B15'!E15</f>
        <v>0</v>
      </c>
      <c r="C5" s="132">
        <f t="shared" ref="C5:C11" si="0">IF(B5=0,0,B5/$B$12)</f>
        <v>0</v>
      </c>
      <c r="D5" s="76">
        <f>'6.15.A Ppto Detallado B15'!E98</f>
        <v>0</v>
      </c>
      <c r="E5" s="132">
        <f t="shared" ref="E5:E11" si="1">IF(D5=0,0,D5/$D$12)</f>
        <v>0</v>
      </c>
      <c r="F5" s="76">
        <f>'6.15.A Ppto Detallado B15'!E181</f>
        <v>0</v>
      </c>
      <c r="G5" s="132">
        <f t="shared" ref="G5:G11" si="2">IF(F5=0,0,F5/$F$12)</f>
        <v>0</v>
      </c>
      <c r="H5" s="76">
        <f>'6.15.A Ppto Detallado B15'!E264</f>
        <v>0</v>
      </c>
      <c r="I5" s="132">
        <f t="shared" ref="I5:I11" si="3">IF(H5=0,0,H5/$H$12)</f>
        <v>0</v>
      </c>
      <c r="J5" s="76">
        <f>'6.15.A Ppto Detallado B15'!E347</f>
        <v>0</v>
      </c>
      <c r="K5" s="132">
        <f t="shared" ref="K5:K11" si="4">IF(J5=0,0,J5/$J$12)</f>
        <v>0</v>
      </c>
      <c r="L5" s="76">
        <f>'6.15.A Ppto Detallado B15'!E430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'6.15.A Ppto Detallado B15'!E26</f>
        <v>0</v>
      </c>
      <c r="C6" s="132">
        <f t="shared" si="0"/>
        <v>0</v>
      </c>
      <c r="D6" s="76">
        <f>'6.15.A Ppto Detallado B15'!E109</f>
        <v>0</v>
      </c>
      <c r="E6" s="132">
        <f t="shared" si="1"/>
        <v>0</v>
      </c>
      <c r="F6" s="76">
        <f>'6.15.A Ppto Detallado B15'!E192</f>
        <v>0</v>
      </c>
      <c r="G6" s="132">
        <f t="shared" si="2"/>
        <v>0</v>
      </c>
      <c r="H6" s="76">
        <f>'6.15.A Ppto Detallado B15'!E275</f>
        <v>0</v>
      </c>
      <c r="I6" s="132">
        <f t="shared" si="3"/>
        <v>0</v>
      </c>
      <c r="J6" s="76">
        <f>'6.15.A Ppto Detallado B15'!E358</f>
        <v>0</v>
      </c>
      <c r="K6" s="132">
        <f t="shared" si="4"/>
        <v>0</v>
      </c>
      <c r="L6" s="76">
        <f>'6.15.A Ppto Detallado B15'!E441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'6.15.A Ppto Detallado B15'!E37</f>
        <v>0</v>
      </c>
      <c r="C7" s="132">
        <f t="shared" si="0"/>
        <v>0</v>
      </c>
      <c r="D7" s="76">
        <f>'6.15.A Ppto Detallado B15'!E120</f>
        <v>0</v>
      </c>
      <c r="E7" s="132">
        <f t="shared" si="1"/>
        <v>0</v>
      </c>
      <c r="F7" s="76">
        <f>'6.15.A Ppto Detallado B15'!E203</f>
        <v>0</v>
      </c>
      <c r="G7" s="132">
        <f t="shared" si="2"/>
        <v>0</v>
      </c>
      <c r="H7" s="76">
        <f>'6.15.A Ppto Detallado B15'!E286</f>
        <v>0</v>
      </c>
      <c r="I7" s="132">
        <f t="shared" si="3"/>
        <v>0</v>
      </c>
      <c r="J7" s="76">
        <f>'6.15.A Ppto Detallado B15'!E369</f>
        <v>0</v>
      </c>
      <c r="K7" s="132">
        <f t="shared" si="4"/>
        <v>0</v>
      </c>
      <c r="L7" s="76">
        <f>'6.15.A Ppto Detallado B15'!E452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'6.15.A Ppto Detallado B15'!E48</f>
        <v>0</v>
      </c>
      <c r="C8" s="132">
        <f t="shared" si="0"/>
        <v>0</v>
      </c>
      <c r="D8" s="76">
        <f>'6.15.A Ppto Detallado B15'!E131</f>
        <v>0</v>
      </c>
      <c r="E8" s="132">
        <f t="shared" si="1"/>
        <v>0</v>
      </c>
      <c r="F8" s="76">
        <f>'6.15.A Ppto Detallado B15'!E214</f>
        <v>0</v>
      </c>
      <c r="G8" s="132">
        <f t="shared" si="2"/>
        <v>0</v>
      </c>
      <c r="H8" s="76">
        <f>'6.15.A Ppto Detallado B15'!E297</f>
        <v>0</v>
      </c>
      <c r="I8" s="132">
        <f t="shared" si="3"/>
        <v>0</v>
      </c>
      <c r="J8" s="76">
        <f>'6.15.A Ppto Detallado B15'!E380</f>
        <v>0</v>
      </c>
      <c r="K8" s="132">
        <f t="shared" si="4"/>
        <v>0</v>
      </c>
      <c r="L8" s="76">
        <f>'6.15.A Ppto Detallado B15'!E463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'6.15.A Ppto Detallado B15'!E59</f>
        <v>0</v>
      </c>
      <c r="C9" s="132">
        <f t="shared" si="0"/>
        <v>0</v>
      </c>
      <c r="D9" s="76">
        <f>'6.15.A Ppto Detallado B15'!E142</f>
        <v>0</v>
      </c>
      <c r="E9" s="132">
        <f t="shared" si="1"/>
        <v>0</v>
      </c>
      <c r="F9" s="76">
        <f>'6.15.A Ppto Detallado B15'!E225</f>
        <v>0</v>
      </c>
      <c r="G9" s="132">
        <f t="shared" si="2"/>
        <v>0</v>
      </c>
      <c r="H9" s="76">
        <f>'6.15.A Ppto Detallado B15'!E308</f>
        <v>0</v>
      </c>
      <c r="I9" s="132">
        <f t="shared" si="3"/>
        <v>0</v>
      </c>
      <c r="J9" s="76">
        <f>'6.15.A Ppto Detallado B15'!E391</f>
        <v>0</v>
      </c>
      <c r="K9" s="132">
        <f t="shared" si="4"/>
        <v>0</v>
      </c>
      <c r="L9" s="76">
        <f>'6.15.A Ppto Detallado B15'!E474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'6.15.A Ppto Detallado B15'!E70</f>
        <v>0</v>
      </c>
      <c r="C10" s="132">
        <f t="shared" si="0"/>
        <v>0</v>
      </c>
      <c r="D10" s="76">
        <f>'6.15.A Ppto Detallado B15'!E153</f>
        <v>0</v>
      </c>
      <c r="E10" s="132">
        <f t="shared" si="1"/>
        <v>0</v>
      </c>
      <c r="F10" s="76">
        <f>'6.15.A Ppto Detallado B15'!E236</f>
        <v>0</v>
      </c>
      <c r="G10" s="132">
        <f t="shared" si="2"/>
        <v>0</v>
      </c>
      <c r="H10" s="76">
        <f>'6.15.A Ppto Detallado B15'!E319</f>
        <v>0</v>
      </c>
      <c r="I10" s="132">
        <f t="shared" si="3"/>
        <v>0</v>
      </c>
      <c r="J10" s="76">
        <f>'6.15.A Ppto Detallado B15'!E402</f>
        <v>0</v>
      </c>
      <c r="K10" s="132">
        <f t="shared" si="4"/>
        <v>0</v>
      </c>
      <c r="L10" s="76">
        <f>'6.15.A Ppto Detallado B15'!E485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'6.15.A Ppto Detallado B15'!E81</f>
        <v>0</v>
      </c>
      <c r="C11" s="132">
        <f t="shared" si="0"/>
        <v>0</v>
      </c>
      <c r="D11" s="76">
        <f>'6.15.A Ppto Detallado B15'!E164</f>
        <v>0</v>
      </c>
      <c r="E11" s="132">
        <f t="shared" si="1"/>
        <v>0</v>
      </c>
      <c r="F11" s="76">
        <f>'6.15.A Ppto Detallado B15'!E247</f>
        <v>0</v>
      </c>
      <c r="G11" s="132">
        <f t="shared" si="2"/>
        <v>0</v>
      </c>
      <c r="H11" s="76">
        <f>'6.15.A Ppto Detallado B15'!E330</f>
        <v>0</v>
      </c>
      <c r="I11" s="132">
        <f t="shared" si="3"/>
        <v>0</v>
      </c>
      <c r="J11" s="76">
        <f>'6.15.A Ppto Detallado B15'!E413</f>
        <v>0</v>
      </c>
      <c r="K11" s="132">
        <f t="shared" si="4"/>
        <v>0</v>
      </c>
      <c r="L11" s="76">
        <f>'6.15.A Ppto Detallado B15'!E496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173</v>
      </c>
      <c r="B15" s="71">
        <f>'1. Datos Generales'!$B$21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'6.15.A Ppto Detallado B15'!F15+'6.15.A Ppto Detallado B15'!F98+'6.15.A Ppto Detallado B15'!F181+'6.15.A Ppto Detallado B15'!F264+'6.15.A Ppto Detallado B15'!F347+'6.15.A Ppto Detallado B15'!F430</f>
        <v>0</v>
      </c>
      <c r="C17" s="132">
        <f>IF(B17=0,0,B17/B$24)</f>
        <v>0</v>
      </c>
      <c r="D17" s="76">
        <f>'6.15.A Ppto Detallado B15'!G15+'6.15.A Ppto Detallado B15'!G98+'6.15.A Ppto Detallado B15'!G181+'6.15.A Ppto Detallado B15'!G264+'6.15.A Ppto Detallado B15'!G347+'6.15.A Ppto Detallado B15'!G430</f>
        <v>0</v>
      </c>
      <c r="E17" s="132">
        <f>IF(D17=0,0,D17/D$24)</f>
        <v>0</v>
      </c>
      <c r="F17" s="76">
        <f>'6.15.A Ppto Detallado B15'!H15+'6.15.A Ppto Detallado B15'!H98+'6.15.A Ppto Detallado B15'!H181+'6.15.A Ppto Detallado B15'!H264+'6.15.A Ppto Detallado B15'!H347+'6.15.A Ppto Detallado B15'!H430</f>
        <v>0</v>
      </c>
      <c r="G17" s="132">
        <f>IF(F17=0,0,F17/F$24)</f>
        <v>0</v>
      </c>
      <c r="H17" s="76">
        <f>'6.15.A Ppto Detallado B15'!I15+'6.15.A Ppto Detallado B15'!I98+'6.15.A Ppto Detallado B15'!I181+'6.15.A Ppto Detallado B15'!I264+'6.15.A Ppto Detallado B15'!I347+'6.15.A Ppto Detallado B15'!I430</f>
        <v>0</v>
      </c>
      <c r="I17" s="132">
        <f>IF(H17=0,0,H17/H$24)</f>
        <v>0</v>
      </c>
      <c r="J17" s="76">
        <f>'6.15.A Ppto Detallado B15'!J15+'6.15.A Ppto Detallado B15'!J98+'6.15.A Ppto Detallado B15'!J181+'6.15.A Ppto Detallado B15'!J264+'6.15.A Ppto Detallado B15'!J347+'6.15.A Ppto Detallado B15'!J430</f>
        <v>0</v>
      </c>
      <c r="K17" s="132">
        <f>IF(J17=0,0,J17/J$24)</f>
        <v>0</v>
      </c>
      <c r="L17" s="76">
        <f>'6.15.A Ppto Detallado B15'!K15+'6.15.A Ppto Detallado B15'!K98+'6.15.A Ppto Detallado B15'!K181+'6.15.A Ppto Detallado B15'!K264+'6.15.A Ppto Detallado B15'!K347+'6.15.A Ppto Detallado B15'!K430</f>
        <v>0</v>
      </c>
      <c r="M17" s="132">
        <f>IF(L17=0,0,L17/L$24)</f>
        <v>0</v>
      </c>
      <c r="N17" s="76">
        <f>'6.15.A Ppto Detallado B15'!L15+'6.15.A Ppto Detallado B15'!L98+'6.15.A Ppto Detallado B15'!L181+'6.15.A Ppto Detallado B15'!L264+'6.15.A Ppto Detallado B15'!L347+'6.15.A Ppto Detallado B15'!L430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'6.15.A Ppto Detallado B15'!F26+'6.15.A Ppto Detallado B15'!F109+'6.15.A Ppto Detallado B15'!F192+'6.15.A Ppto Detallado B15'!F275+'6.15.A Ppto Detallado B15'!F358+'6.15.A Ppto Detallado B15'!F441</f>
        <v>0</v>
      </c>
      <c r="C18" s="132">
        <f t="shared" ref="C18:E23" si="9">IF(B18=0,0,B18/B$24)</f>
        <v>0</v>
      </c>
      <c r="D18" s="76">
        <f>'6.15.A Ppto Detallado B15'!G26+'6.15.A Ppto Detallado B15'!G109+'6.15.A Ppto Detallado B15'!G192+'6.15.A Ppto Detallado B15'!G275+'6.15.A Ppto Detallado B15'!G358+'6.15.A Ppto Detallado B15'!G441</f>
        <v>0</v>
      </c>
      <c r="E18" s="132">
        <f t="shared" si="9"/>
        <v>0</v>
      </c>
      <c r="F18" s="76">
        <f>'6.15.A Ppto Detallado B15'!H26+'6.15.A Ppto Detallado B15'!H109+'6.15.A Ppto Detallado B15'!H192+'6.15.A Ppto Detallado B15'!H275+'6.15.A Ppto Detallado B15'!H358+'6.15.A Ppto Detallado B15'!H441</f>
        <v>0</v>
      </c>
      <c r="G18" s="132">
        <f t="shared" ref="G18" si="10">IF(F18=0,0,F18/F$24)</f>
        <v>0</v>
      </c>
      <c r="H18" s="76">
        <f>'6.15.A Ppto Detallado B15'!I26+'6.15.A Ppto Detallado B15'!I109+'6.15.A Ppto Detallado B15'!I192+'6.15.A Ppto Detallado B15'!I275+'6.15.A Ppto Detallado B15'!I358+'6.15.A Ppto Detallado B15'!I441</f>
        <v>0</v>
      </c>
      <c r="I18" s="132">
        <f t="shared" ref="I18" si="11">IF(H18=0,0,H18/H$24)</f>
        <v>0</v>
      </c>
      <c r="J18" s="76">
        <f>'6.15.A Ppto Detallado B15'!J26+'6.15.A Ppto Detallado B15'!J109+'6.15.A Ppto Detallado B15'!J192+'6.15.A Ppto Detallado B15'!J275+'6.15.A Ppto Detallado B15'!J358+'6.15.A Ppto Detallado B15'!J441</f>
        <v>0</v>
      </c>
      <c r="K18" s="132">
        <f t="shared" ref="K18" si="12">IF(J18=0,0,J18/J$24)</f>
        <v>0</v>
      </c>
      <c r="L18" s="76">
        <f>'6.15.A Ppto Detallado B15'!K26+'6.15.A Ppto Detallado B15'!K109+'6.15.A Ppto Detallado B15'!K192+'6.15.A Ppto Detallado B15'!K275+'6.15.A Ppto Detallado B15'!K358+'6.15.A Ppto Detallado B15'!K441</f>
        <v>0</v>
      </c>
      <c r="M18" s="132">
        <f t="shared" ref="M18" si="13">IF(L18=0,0,L18/L$24)</f>
        <v>0</v>
      </c>
      <c r="N18" s="76">
        <f>'6.15.A Ppto Detallado B15'!L26+'6.15.A Ppto Detallado B15'!L109+'6.15.A Ppto Detallado B15'!L192+'6.15.A Ppto Detallado B15'!L275+'6.15.A Ppto Detallado B15'!L358+'6.15.A Ppto Detallado B15'!L441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'6.15.A Ppto Detallado B15'!F37+'6.15.A Ppto Detallado B15'!F120+'6.15.A Ppto Detallado B15'!F203+'6.15.A Ppto Detallado B15'!F286+'6.15.A Ppto Detallado B15'!F369+'6.15.A Ppto Detallado B15'!F452</f>
        <v>0</v>
      </c>
      <c r="C19" s="132">
        <f t="shared" si="9"/>
        <v>0</v>
      </c>
      <c r="D19" s="76">
        <f>'6.15.A Ppto Detallado B15'!G37+'6.15.A Ppto Detallado B15'!G120+'6.15.A Ppto Detallado B15'!G203+'6.15.A Ppto Detallado B15'!G286+'6.15.A Ppto Detallado B15'!G369+'6.15.A Ppto Detallado B15'!G452</f>
        <v>0</v>
      </c>
      <c r="E19" s="132">
        <f t="shared" si="9"/>
        <v>0</v>
      </c>
      <c r="F19" s="76">
        <f>'6.15.A Ppto Detallado B15'!H37+'6.15.A Ppto Detallado B15'!H120+'6.15.A Ppto Detallado B15'!H203+'6.15.A Ppto Detallado B15'!H286+'6.15.A Ppto Detallado B15'!H369+'6.15.A Ppto Detallado B15'!H452</f>
        <v>0</v>
      </c>
      <c r="G19" s="132">
        <f t="shared" ref="G19" si="16">IF(F19=0,0,F19/F$24)</f>
        <v>0</v>
      </c>
      <c r="H19" s="76">
        <f>'6.15.A Ppto Detallado B15'!I37+'6.15.A Ppto Detallado B15'!I120+'6.15.A Ppto Detallado B15'!I203+'6.15.A Ppto Detallado B15'!I286+'6.15.A Ppto Detallado B15'!I369+'6.15.A Ppto Detallado B15'!I452</f>
        <v>0</v>
      </c>
      <c r="I19" s="132">
        <f t="shared" ref="I19" si="17">IF(H19=0,0,H19/H$24)</f>
        <v>0</v>
      </c>
      <c r="J19" s="76">
        <f>'6.15.A Ppto Detallado B15'!J37+'6.15.A Ppto Detallado B15'!J120+'6.15.A Ppto Detallado B15'!J203+'6.15.A Ppto Detallado B15'!J286+'6.15.A Ppto Detallado B15'!J369+'6.15.A Ppto Detallado B15'!J452</f>
        <v>0</v>
      </c>
      <c r="K19" s="132">
        <f t="shared" ref="K19" si="18">IF(J19=0,0,J19/J$24)</f>
        <v>0</v>
      </c>
      <c r="L19" s="76">
        <f>'6.15.A Ppto Detallado B15'!K37+'6.15.A Ppto Detallado B15'!K120+'6.15.A Ppto Detallado B15'!K203+'6.15.A Ppto Detallado B15'!K286+'6.15.A Ppto Detallado B15'!K369+'6.15.A Ppto Detallado B15'!K452</f>
        <v>0</v>
      </c>
      <c r="M19" s="132">
        <f t="shared" ref="M19" si="19">IF(L19=0,0,L19/L$24)</f>
        <v>0</v>
      </c>
      <c r="N19" s="76">
        <f>'6.15.A Ppto Detallado B15'!L37+'6.15.A Ppto Detallado B15'!L120+'6.15.A Ppto Detallado B15'!L203+'6.15.A Ppto Detallado B15'!L286+'6.15.A Ppto Detallado B15'!L369+'6.15.A Ppto Detallado B15'!L452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'6.15.A Ppto Detallado B15'!F48+'6.15.A Ppto Detallado B15'!F131+'6.15.A Ppto Detallado B15'!F214+'6.15.A Ppto Detallado B15'!F297+'6.15.A Ppto Detallado B15'!F380+'6.15.A Ppto Detallado B15'!F463</f>
        <v>0</v>
      </c>
      <c r="C20" s="132">
        <f t="shared" si="9"/>
        <v>0</v>
      </c>
      <c r="D20" s="76">
        <f>'6.15.A Ppto Detallado B15'!G48+'6.15.A Ppto Detallado B15'!G131+'6.15.A Ppto Detallado B15'!G214+'6.15.A Ppto Detallado B15'!G297+'6.15.A Ppto Detallado B15'!G380+'6.15.A Ppto Detallado B15'!G463</f>
        <v>0</v>
      </c>
      <c r="E20" s="132">
        <f t="shared" si="9"/>
        <v>0</v>
      </c>
      <c r="F20" s="76">
        <f>'6.15.A Ppto Detallado B15'!H48+'6.15.A Ppto Detallado B15'!H131+'6.15.A Ppto Detallado B15'!H214+'6.15.A Ppto Detallado B15'!H297+'6.15.A Ppto Detallado B15'!H380+'6.15.A Ppto Detallado B15'!H463</f>
        <v>0</v>
      </c>
      <c r="G20" s="132">
        <f t="shared" ref="G20" si="21">IF(F20=0,0,F20/F$24)</f>
        <v>0</v>
      </c>
      <c r="H20" s="76">
        <f>'6.15.A Ppto Detallado B15'!I48+'6.15.A Ppto Detallado B15'!I131+'6.15.A Ppto Detallado B15'!I214+'6.15.A Ppto Detallado B15'!I297+'6.15.A Ppto Detallado B15'!I380+'6.15.A Ppto Detallado B15'!I463</f>
        <v>0</v>
      </c>
      <c r="I20" s="132">
        <f t="shared" ref="I20" si="22">IF(H20=0,0,H20/H$24)</f>
        <v>0</v>
      </c>
      <c r="J20" s="76">
        <f>'6.15.A Ppto Detallado B15'!J48+'6.15.A Ppto Detallado B15'!J131+'6.15.A Ppto Detallado B15'!J214+'6.15.A Ppto Detallado B15'!J297+'6.15.A Ppto Detallado B15'!J380+'6.15.A Ppto Detallado B15'!J463</f>
        <v>0</v>
      </c>
      <c r="K20" s="132">
        <f t="shared" ref="K20" si="23">IF(J20=0,0,J20/J$24)</f>
        <v>0</v>
      </c>
      <c r="L20" s="76">
        <f>'6.15.A Ppto Detallado B15'!K48+'6.15.A Ppto Detallado B15'!K131+'6.15.A Ppto Detallado B15'!K214+'6.15.A Ppto Detallado B15'!K297+'6.15.A Ppto Detallado B15'!K380+'6.15.A Ppto Detallado B15'!K463</f>
        <v>0</v>
      </c>
      <c r="M20" s="132">
        <f t="shared" ref="M20" si="24">IF(L20=0,0,L20/L$24)</f>
        <v>0</v>
      </c>
      <c r="N20" s="76">
        <f>'6.15.A Ppto Detallado B15'!L48+'6.15.A Ppto Detallado B15'!L131+'6.15.A Ppto Detallado B15'!L214+'6.15.A Ppto Detallado B15'!L297+'6.15.A Ppto Detallado B15'!L380+'6.15.A Ppto Detallado B15'!L463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'6.15.A Ppto Detallado B15'!F59+'6.15.A Ppto Detallado B15'!F142+'6.15.A Ppto Detallado B15'!F225+'6.15.A Ppto Detallado B15'!F308+'6.15.A Ppto Detallado B15'!F391+'6.15.A Ppto Detallado B15'!F474</f>
        <v>0</v>
      </c>
      <c r="C21" s="132">
        <f t="shared" si="9"/>
        <v>0</v>
      </c>
      <c r="D21" s="76">
        <f>'6.15.A Ppto Detallado B15'!G59+'6.15.A Ppto Detallado B15'!G142+'6.15.A Ppto Detallado B15'!G225+'6.15.A Ppto Detallado B15'!G308+'6.15.A Ppto Detallado B15'!G391+'6.15.A Ppto Detallado B15'!G474</f>
        <v>0</v>
      </c>
      <c r="E21" s="132">
        <f t="shared" si="9"/>
        <v>0</v>
      </c>
      <c r="F21" s="76">
        <f>'6.15.A Ppto Detallado B15'!H59+'6.15.A Ppto Detallado B15'!H142+'6.15.A Ppto Detallado B15'!H225+'6.15.A Ppto Detallado B15'!H308+'6.15.A Ppto Detallado B15'!H391+'6.15.A Ppto Detallado B15'!H474</f>
        <v>0</v>
      </c>
      <c r="G21" s="132">
        <f t="shared" ref="G21" si="26">IF(F21=0,0,F21/F$24)</f>
        <v>0</v>
      </c>
      <c r="H21" s="76">
        <f>'6.15.A Ppto Detallado B15'!I59+'6.15.A Ppto Detallado B15'!I142+'6.15.A Ppto Detallado B15'!I225+'6.15.A Ppto Detallado B15'!I308+'6.15.A Ppto Detallado B15'!I391+'6.15.A Ppto Detallado B15'!I474</f>
        <v>0</v>
      </c>
      <c r="I21" s="132">
        <f t="shared" ref="I21" si="27">IF(H21=0,0,H21/H$24)</f>
        <v>0</v>
      </c>
      <c r="J21" s="76">
        <f>'6.15.A Ppto Detallado B15'!J59+'6.15.A Ppto Detallado B15'!J142+'6.15.A Ppto Detallado B15'!J225+'6.15.A Ppto Detallado B15'!J308+'6.15.A Ppto Detallado B15'!J391+'6.15.A Ppto Detallado B15'!J474</f>
        <v>0</v>
      </c>
      <c r="K21" s="132">
        <f t="shared" ref="K21" si="28">IF(J21=0,0,J21/J$24)</f>
        <v>0</v>
      </c>
      <c r="L21" s="76">
        <f>'6.15.A Ppto Detallado B15'!K59+'6.15.A Ppto Detallado B15'!K142+'6.15.A Ppto Detallado B15'!K225+'6.15.A Ppto Detallado B15'!K308+'6.15.A Ppto Detallado B15'!K391+'6.15.A Ppto Detallado B15'!K474</f>
        <v>0</v>
      </c>
      <c r="M21" s="132">
        <f t="shared" ref="M21" si="29">IF(L21=0,0,L21/L$24)</f>
        <v>0</v>
      </c>
      <c r="N21" s="76">
        <f>'6.15.A Ppto Detallado B15'!L59+'6.15.A Ppto Detallado B15'!L142+'6.15.A Ppto Detallado B15'!L225+'6.15.A Ppto Detallado B15'!L308+'6.15.A Ppto Detallado B15'!L391+'6.15.A Ppto Detallado B15'!L474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'6.15.A Ppto Detallado B15'!F70+'6.15.A Ppto Detallado B15'!F153+'6.15.A Ppto Detallado B15'!F236+'6.15.A Ppto Detallado B15'!F319+'6.15.A Ppto Detallado B15'!F402+'6.15.A Ppto Detallado B15'!F485</f>
        <v>0</v>
      </c>
      <c r="C22" s="132">
        <f t="shared" si="9"/>
        <v>0</v>
      </c>
      <c r="D22" s="76">
        <f>'6.15.A Ppto Detallado B15'!G70+'6.15.A Ppto Detallado B15'!G153+'6.15.A Ppto Detallado B15'!G236+'6.15.A Ppto Detallado B15'!G319+'6.15.A Ppto Detallado B15'!G402+'6.15.A Ppto Detallado B15'!G485</f>
        <v>0</v>
      </c>
      <c r="E22" s="132">
        <f t="shared" si="9"/>
        <v>0</v>
      </c>
      <c r="F22" s="76">
        <f>'6.15.A Ppto Detallado B15'!H70+'6.15.A Ppto Detallado B15'!H153+'6.15.A Ppto Detallado B15'!H236+'6.15.A Ppto Detallado B15'!H319+'6.15.A Ppto Detallado B15'!H402+'6.15.A Ppto Detallado B15'!H485</f>
        <v>0</v>
      </c>
      <c r="G22" s="132">
        <f t="shared" ref="G22" si="31">IF(F22=0,0,F22/F$24)</f>
        <v>0</v>
      </c>
      <c r="H22" s="76">
        <f>'6.15.A Ppto Detallado B15'!I70+'6.15.A Ppto Detallado B15'!I153+'6.15.A Ppto Detallado B15'!I236+'6.15.A Ppto Detallado B15'!I319+'6.15.A Ppto Detallado B15'!I402+'6.15.A Ppto Detallado B15'!I485</f>
        <v>0</v>
      </c>
      <c r="I22" s="132">
        <f t="shared" ref="I22" si="32">IF(H22=0,0,H22/H$24)</f>
        <v>0</v>
      </c>
      <c r="J22" s="76">
        <f>'6.15.A Ppto Detallado B15'!J70+'6.15.A Ppto Detallado B15'!J153+'6.15.A Ppto Detallado B15'!J236+'6.15.A Ppto Detallado B15'!J319+'6.15.A Ppto Detallado B15'!J402+'6.15.A Ppto Detallado B15'!J485</f>
        <v>0</v>
      </c>
      <c r="K22" s="132">
        <f t="shared" ref="K22" si="33">IF(J22=0,0,J22/J$24)</f>
        <v>0</v>
      </c>
      <c r="L22" s="76">
        <f>'6.15.A Ppto Detallado B15'!K70+'6.15.A Ppto Detallado B15'!K153+'6.15.A Ppto Detallado B15'!K236+'6.15.A Ppto Detallado B15'!K319+'6.15.A Ppto Detallado B15'!K402+'6.15.A Ppto Detallado B15'!K485</f>
        <v>0</v>
      </c>
      <c r="M22" s="132">
        <f t="shared" ref="M22" si="34">IF(L22=0,0,L22/L$24)</f>
        <v>0</v>
      </c>
      <c r="N22" s="76">
        <f>'6.15.A Ppto Detallado B15'!L70+'6.15.A Ppto Detallado B15'!L153+'6.15.A Ppto Detallado B15'!L236+'6.15.A Ppto Detallado B15'!L319+'6.15.A Ppto Detallado B15'!L402+'6.15.A Ppto Detallado B15'!L485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'6.15.A Ppto Detallado B15'!F81+'6.15.A Ppto Detallado B15'!F164+'6.15.A Ppto Detallado B15'!F247+'6.15.A Ppto Detallado B15'!F330+'6.15.A Ppto Detallado B15'!F413+'6.15.A Ppto Detallado B15'!F496</f>
        <v>0</v>
      </c>
      <c r="C23" s="132">
        <f t="shared" si="9"/>
        <v>0</v>
      </c>
      <c r="D23" s="76">
        <f>'6.15.A Ppto Detallado B15'!G81+'6.15.A Ppto Detallado B15'!G164+'6.15.A Ppto Detallado B15'!G247+'6.15.A Ppto Detallado B15'!G330+'6.15.A Ppto Detallado B15'!G413+'6.15.A Ppto Detallado B15'!G496</f>
        <v>0</v>
      </c>
      <c r="E23" s="132">
        <f t="shared" si="9"/>
        <v>0</v>
      </c>
      <c r="F23" s="76">
        <f>'6.15.A Ppto Detallado B15'!H81+'6.15.A Ppto Detallado B15'!H164+'6.15.A Ppto Detallado B15'!H247+'6.15.A Ppto Detallado B15'!H330+'6.15.A Ppto Detallado B15'!H413+'6.15.A Ppto Detallado B15'!H496</f>
        <v>0</v>
      </c>
      <c r="G23" s="132">
        <f t="shared" ref="G23" si="36">IF(F23=0,0,F23/F$24)</f>
        <v>0</v>
      </c>
      <c r="H23" s="76">
        <f>'6.15.A Ppto Detallado B15'!I81+'6.15.A Ppto Detallado B15'!I164+'6.15.A Ppto Detallado B15'!I247+'6.15.A Ppto Detallado B15'!I330+'6.15.A Ppto Detallado B15'!I413+'6.15.A Ppto Detallado B15'!I496</f>
        <v>0</v>
      </c>
      <c r="I23" s="132">
        <f t="shared" ref="I23" si="37">IF(H23=0,0,H23/H$24)</f>
        <v>0</v>
      </c>
      <c r="J23" s="76">
        <f>'6.15.A Ppto Detallado B15'!J81+'6.15.A Ppto Detallado B15'!J164+'6.15.A Ppto Detallado B15'!J247+'6.15.A Ppto Detallado B15'!J330+'6.15.A Ppto Detallado B15'!J413+'6.15.A Ppto Detallado B15'!J496</f>
        <v>0</v>
      </c>
      <c r="K23" s="132">
        <f t="shared" ref="K23" si="38">IF(J23=0,0,J23/J$24)</f>
        <v>0</v>
      </c>
      <c r="L23" s="76">
        <f>'6.15.A Ppto Detallado B15'!K81+'6.15.A Ppto Detallado B15'!K164+'6.15.A Ppto Detallado B15'!K247+'6.15.A Ppto Detallado B15'!K330+'6.15.A Ppto Detallado B15'!K413+'6.15.A Ppto Detallado B15'!K496</f>
        <v>0</v>
      </c>
      <c r="M23" s="132">
        <f t="shared" ref="M23" si="39">IF(L23=0,0,L23/L$24)</f>
        <v>0</v>
      </c>
      <c r="N23" s="76">
        <f>'6.15.A Ppto Detallado B15'!L81+'6.15.A Ppto Detallado B15'!L164+'6.15.A Ppto Detallado B15'!L247+'6.15.A Ppto Detallado B15'!L330+'6.15.A Ppto Detallado B15'!L413+'6.15.A Ppto Detallado B15'!L496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173</v>
      </c>
      <c r="B28" s="199">
        <f>'1. Datos Generales'!$B$21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173</v>
      </c>
      <c r="B40" s="199">
        <f>'1. Datos Generales'!$B$21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173</v>
      </c>
      <c r="B51" s="199">
        <f>'1. Datos Generales'!$B$21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90" priority="1" stopIfTrue="1" operator="greaterThan">
      <formula>0.07</formula>
    </cfRule>
  </conditionalFormatting>
  <conditionalFormatting sqref="P18">
    <cfRule type="cellIs" dxfId="89" priority="3" stopIfTrue="1" operator="notEqual">
      <formula>$N$6</formula>
    </cfRule>
  </conditionalFormatting>
  <conditionalFormatting sqref="P19">
    <cfRule type="cellIs" dxfId="88" priority="4" stopIfTrue="1" operator="notEqual">
      <formula>$N$7</formula>
    </cfRule>
  </conditionalFormatting>
  <conditionalFormatting sqref="P20">
    <cfRule type="cellIs" dxfId="87" priority="5" stopIfTrue="1" operator="notEqual">
      <formula>$N$8</formula>
    </cfRule>
  </conditionalFormatting>
  <conditionalFormatting sqref="P21">
    <cfRule type="cellIs" dxfId="86" priority="6" stopIfTrue="1" operator="notEqual">
      <formula>$N$9</formula>
    </cfRule>
  </conditionalFormatting>
  <conditionalFormatting sqref="P22">
    <cfRule type="cellIs" dxfId="85" priority="7" stopIfTrue="1" operator="notEqual">
      <formula>$N$10</formula>
    </cfRule>
  </conditionalFormatting>
  <conditionalFormatting sqref="P23">
    <cfRule type="cellIs" dxfId="84" priority="8" stopIfTrue="1" operator="notEqual">
      <formula>$N$11</formula>
    </cfRule>
  </conditionalFormatting>
  <conditionalFormatting sqref="P24">
    <cfRule type="cellIs" dxfId="83" priority="9" stopIfTrue="1" operator="notEqual">
      <formula>$N$12</formula>
    </cfRule>
  </conditionalFormatting>
  <conditionalFormatting sqref="N5:N12">
    <cfRule type="cellIs" dxfId="82" priority="10" stopIfTrue="1" operator="notEqual">
      <formula>$P17</formula>
    </cfRule>
  </conditionalFormatting>
  <conditionalFormatting sqref="F37 F48">
    <cfRule type="cellIs" dxfId="81" priority="11" stopIfTrue="1" operator="notEqual">
      <formula>$F$60</formula>
    </cfRule>
  </conditionalFormatting>
  <conditionalFormatting sqref="F60">
    <cfRule type="cellIs" dxfId="80" priority="12" stopIfTrue="1" operator="notEqual">
      <formula>$F$37</formula>
    </cfRule>
  </conditionalFormatting>
  <conditionalFormatting sqref="K12">
    <cfRule type="cellIs" dxfId="79" priority="13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36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176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177</v>
      </c>
      <c r="B3" s="203">
        <f>'1. Datos Generales'!$B$22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177</v>
      </c>
      <c r="B86" s="203">
        <f>'1. Datos Generales'!$B$22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177</v>
      </c>
      <c r="B169" s="203">
        <f>'1. Datos Generales'!$B$22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177</v>
      </c>
      <c r="B252" s="203">
        <f>'1. Datos Generales'!$B$22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177</v>
      </c>
      <c r="B335" s="203">
        <f>'1. Datos Generales'!$B$22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177</v>
      </c>
      <c r="B418" s="203">
        <f>'1. Datos Generales'!$B$22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15" priority="16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314" priority="17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13" priority="1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12" priority="1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11" priority="1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10" priority="1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9" priority="11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8" priority="10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7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6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5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4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3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2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1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300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99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27" style="2" customWidth="1"/>
    <col min="9" max="9" width="17.7109375" style="2" bestFit="1" customWidth="1"/>
    <col min="10" max="10" width="25.710937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178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177</v>
      </c>
      <c r="B3" s="71">
        <f>'1. Datos Generales'!$B$22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'6.16.A Ppto Detallado B16'!E15</f>
        <v>0</v>
      </c>
      <c r="C5" s="132">
        <f t="shared" ref="C5:C11" si="0">IF(B5=0,0,B5/$B$12)</f>
        <v>0</v>
      </c>
      <c r="D5" s="76">
        <f>'6.16.A Ppto Detallado B16'!E98</f>
        <v>0</v>
      </c>
      <c r="E5" s="132">
        <f t="shared" ref="E5:E11" si="1">IF(D5=0,0,D5/$D$12)</f>
        <v>0</v>
      </c>
      <c r="F5" s="76">
        <f>'6.16.A Ppto Detallado B16'!E181</f>
        <v>0</v>
      </c>
      <c r="G5" s="132">
        <f t="shared" ref="G5:G11" si="2">IF(F5=0,0,F5/$F$12)</f>
        <v>0</v>
      </c>
      <c r="H5" s="76">
        <f>'6.16.A Ppto Detallado B16'!E264</f>
        <v>0</v>
      </c>
      <c r="I5" s="132">
        <f t="shared" ref="I5:I11" si="3">IF(H5=0,0,H5/$H$12)</f>
        <v>0</v>
      </c>
      <c r="J5" s="76">
        <f>'6.16.A Ppto Detallado B16'!E347</f>
        <v>0</v>
      </c>
      <c r="K5" s="132">
        <f t="shared" ref="K5:K11" si="4">IF(J5=0,0,J5/$J$12)</f>
        <v>0</v>
      </c>
      <c r="L5" s="76">
        <f>'6.16.A Ppto Detallado B16'!E430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'6.16.A Ppto Detallado B16'!E26</f>
        <v>0</v>
      </c>
      <c r="C6" s="132">
        <f t="shared" si="0"/>
        <v>0</v>
      </c>
      <c r="D6" s="76">
        <f>'6.16.A Ppto Detallado B16'!E109</f>
        <v>0</v>
      </c>
      <c r="E6" s="132">
        <f t="shared" si="1"/>
        <v>0</v>
      </c>
      <c r="F6" s="76">
        <f>'6.16.A Ppto Detallado B16'!E192</f>
        <v>0</v>
      </c>
      <c r="G6" s="132">
        <f t="shared" si="2"/>
        <v>0</v>
      </c>
      <c r="H6" s="76">
        <f>'6.16.A Ppto Detallado B16'!E275</f>
        <v>0</v>
      </c>
      <c r="I6" s="132">
        <f t="shared" si="3"/>
        <v>0</v>
      </c>
      <c r="J6" s="76">
        <f>'6.16.A Ppto Detallado B16'!E358</f>
        <v>0</v>
      </c>
      <c r="K6" s="132">
        <f t="shared" si="4"/>
        <v>0</v>
      </c>
      <c r="L6" s="76">
        <f>'6.16.A Ppto Detallado B16'!E441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'6.16.A Ppto Detallado B16'!E37</f>
        <v>0</v>
      </c>
      <c r="C7" s="132">
        <f t="shared" si="0"/>
        <v>0</v>
      </c>
      <c r="D7" s="76">
        <f>'6.16.A Ppto Detallado B16'!E120</f>
        <v>0</v>
      </c>
      <c r="E7" s="132">
        <f t="shared" si="1"/>
        <v>0</v>
      </c>
      <c r="F7" s="76">
        <f>'6.16.A Ppto Detallado B16'!E203</f>
        <v>0</v>
      </c>
      <c r="G7" s="132">
        <f t="shared" si="2"/>
        <v>0</v>
      </c>
      <c r="H7" s="76">
        <f>'6.16.A Ppto Detallado B16'!E286</f>
        <v>0</v>
      </c>
      <c r="I7" s="132">
        <f t="shared" si="3"/>
        <v>0</v>
      </c>
      <c r="J7" s="76">
        <f>'6.16.A Ppto Detallado B16'!E369</f>
        <v>0</v>
      </c>
      <c r="K7" s="132">
        <f t="shared" si="4"/>
        <v>0</v>
      </c>
      <c r="L7" s="76">
        <f>'6.16.A Ppto Detallado B16'!E452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'6.16.A Ppto Detallado B16'!E48</f>
        <v>0</v>
      </c>
      <c r="C8" s="132">
        <f t="shared" si="0"/>
        <v>0</v>
      </c>
      <c r="D8" s="76">
        <f>'6.16.A Ppto Detallado B16'!E131</f>
        <v>0</v>
      </c>
      <c r="E8" s="132">
        <f t="shared" si="1"/>
        <v>0</v>
      </c>
      <c r="F8" s="76">
        <f>'6.16.A Ppto Detallado B16'!E214</f>
        <v>0</v>
      </c>
      <c r="G8" s="132">
        <f t="shared" si="2"/>
        <v>0</v>
      </c>
      <c r="H8" s="76">
        <f>'6.16.A Ppto Detallado B16'!E297</f>
        <v>0</v>
      </c>
      <c r="I8" s="132">
        <f t="shared" si="3"/>
        <v>0</v>
      </c>
      <c r="J8" s="76">
        <f>'6.16.A Ppto Detallado B16'!E380</f>
        <v>0</v>
      </c>
      <c r="K8" s="132">
        <f t="shared" si="4"/>
        <v>0</v>
      </c>
      <c r="L8" s="76">
        <f>'6.16.A Ppto Detallado B16'!E463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'6.16.A Ppto Detallado B16'!E59</f>
        <v>0</v>
      </c>
      <c r="C9" s="132">
        <f t="shared" si="0"/>
        <v>0</v>
      </c>
      <c r="D9" s="76">
        <f>'6.16.A Ppto Detallado B16'!E142</f>
        <v>0</v>
      </c>
      <c r="E9" s="132">
        <f t="shared" si="1"/>
        <v>0</v>
      </c>
      <c r="F9" s="76">
        <f>'6.16.A Ppto Detallado B16'!E225</f>
        <v>0</v>
      </c>
      <c r="G9" s="132">
        <f t="shared" si="2"/>
        <v>0</v>
      </c>
      <c r="H9" s="76">
        <f>'6.16.A Ppto Detallado B16'!E308</f>
        <v>0</v>
      </c>
      <c r="I9" s="132">
        <f t="shared" si="3"/>
        <v>0</v>
      </c>
      <c r="J9" s="76">
        <f>'6.16.A Ppto Detallado B16'!E391</f>
        <v>0</v>
      </c>
      <c r="K9" s="132">
        <f t="shared" si="4"/>
        <v>0</v>
      </c>
      <c r="L9" s="76">
        <f>'6.16.A Ppto Detallado B16'!E474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'6.16.A Ppto Detallado B16'!E70</f>
        <v>0</v>
      </c>
      <c r="C10" s="132">
        <f t="shared" si="0"/>
        <v>0</v>
      </c>
      <c r="D10" s="76">
        <f>'6.16.A Ppto Detallado B16'!E153</f>
        <v>0</v>
      </c>
      <c r="E10" s="132">
        <f t="shared" si="1"/>
        <v>0</v>
      </c>
      <c r="F10" s="76">
        <f>'6.16.A Ppto Detallado B16'!E236</f>
        <v>0</v>
      </c>
      <c r="G10" s="132">
        <f t="shared" si="2"/>
        <v>0</v>
      </c>
      <c r="H10" s="76">
        <f>'6.16.A Ppto Detallado B16'!E319</f>
        <v>0</v>
      </c>
      <c r="I10" s="132">
        <f t="shared" si="3"/>
        <v>0</v>
      </c>
      <c r="J10" s="76">
        <f>'6.16.A Ppto Detallado B16'!E402</f>
        <v>0</v>
      </c>
      <c r="K10" s="132">
        <f t="shared" si="4"/>
        <v>0</v>
      </c>
      <c r="L10" s="76">
        <f>'6.16.A Ppto Detallado B16'!E485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'6.16.A Ppto Detallado B16'!E81</f>
        <v>0</v>
      </c>
      <c r="C11" s="132">
        <f t="shared" si="0"/>
        <v>0</v>
      </c>
      <c r="D11" s="76">
        <f>'6.16.A Ppto Detallado B16'!E164</f>
        <v>0</v>
      </c>
      <c r="E11" s="132">
        <f t="shared" si="1"/>
        <v>0</v>
      </c>
      <c r="F11" s="76">
        <f>'6.16.A Ppto Detallado B16'!E247</f>
        <v>0</v>
      </c>
      <c r="G11" s="132">
        <f t="shared" si="2"/>
        <v>0</v>
      </c>
      <c r="H11" s="76">
        <f>'6.16.A Ppto Detallado B16'!E330</f>
        <v>0</v>
      </c>
      <c r="I11" s="132">
        <f t="shared" si="3"/>
        <v>0</v>
      </c>
      <c r="J11" s="76">
        <f>'6.16.A Ppto Detallado B16'!E413</f>
        <v>0</v>
      </c>
      <c r="K11" s="132">
        <f t="shared" si="4"/>
        <v>0</v>
      </c>
      <c r="L11" s="76">
        <f>'6.16.A Ppto Detallado B16'!E496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177</v>
      </c>
      <c r="B15" s="71">
        <f>'1. Datos Generales'!$B$22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'6.16.A Ppto Detallado B16'!F15+'6.16.A Ppto Detallado B16'!F98+'6.16.A Ppto Detallado B16'!F181+'6.16.A Ppto Detallado B16'!F264+'6.16.A Ppto Detallado B16'!F347+'6.16.A Ppto Detallado B16'!F430</f>
        <v>0</v>
      </c>
      <c r="C17" s="132">
        <f>IF(B17=0,0,B17/B$24)</f>
        <v>0</v>
      </c>
      <c r="D17" s="76">
        <f>'6.16.A Ppto Detallado B16'!G15+'6.16.A Ppto Detallado B16'!G98+'6.16.A Ppto Detallado B16'!G181+'6.16.A Ppto Detallado B16'!G264+'6.16.A Ppto Detallado B16'!G347+'6.16.A Ppto Detallado B16'!G430</f>
        <v>0</v>
      </c>
      <c r="E17" s="132">
        <f>IF(D17=0,0,D17/D$24)</f>
        <v>0</v>
      </c>
      <c r="F17" s="76">
        <f>'6.16.A Ppto Detallado B16'!H15+'6.16.A Ppto Detallado B16'!H98+'6.16.A Ppto Detallado B16'!H181+'6.16.A Ppto Detallado B16'!H264+'6.16.A Ppto Detallado B16'!H347+'6.16.A Ppto Detallado B16'!H430</f>
        <v>0</v>
      </c>
      <c r="G17" s="132">
        <f>IF(F17=0,0,F17/F$24)</f>
        <v>0</v>
      </c>
      <c r="H17" s="76">
        <f>'6.16.A Ppto Detallado B16'!I15+'6.16.A Ppto Detallado B16'!I98+'6.16.A Ppto Detallado B16'!I181+'6.16.A Ppto Detallado B16'!I264+'6.16.A Ppto Detallado B16'!I347+'6.16.A Ppto Detallado B16'!I430</f>
        <v>0</v>
      </c>
      <c r="I17" s="132">
        <f>IF(H17=0,0,H17/H$24)</f>
        <v>0</v>
      </c>
      <c r="J17" s="76">
        <f>'6.16.A Ppto Detallado B16'!J15+'6.16.A Ppto Detallado B16'!J98+'6.16.A Ppto Detallado B16'!J181+'6.16.A Ppto Detallado B16'!J264+'6.16.A Ppto Detallado B16'!J347+'6.16.A Ppto Detallado B16'!J430</f>
        <v>0</v>
      </c>
      <c r="K17" s="132">
        <f>IF(J17=0,0,J17/J$24)</f>
        <v>0</v>
      </c>
      <c r="L17" s="76">
        <f>'6.16.A Ppto Detallado B16'!K15+'6.16.A Ppto Detallado B16'!K98+'6.16.A Ppto Detallado B16'!K181+'6.16.A Ppto Detallado B16'!K264+'6.16.A Ppto Detallado B16'!K347+'6.16.A Ppto Detallado B16'!K430</f>
        <v>0</v>
      </c>
      <c r="M17" s="132">
        <f>IF(L17=0,0,L17/L$24)</f>
        <v>0</v>
      </c>
      <c r="N17" s="76">
        <f>'6.16.A Ppto Detallado B16'!L15+'6.16.A Ppto Detallado B16'!L98+'6.16.A Ppto Detallado B16'!L181+'6.16.A Ppto Detallado B16'!L264+'6.16.A Ppto Detallado B16'!L347+'6.16.A Ppto Detallado B16'!L430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'6.16.A Ppto Detallado B16'!F26+'6.16.A Ppto Detallado B16'!F109+'6.16.A Ppto Detallado B16'!F192+'6.16.A Ppto Detallado B16'!F275+'6.16.A Ppto Detallado B16'!F358+'6.16.A Ppto Detallado B16'!F441</f>
        <v>0</v>
      </c>
      <c r="C18" s="132">
        <f t="shared" ref="C18:E23" si="9">IF(B18=0,0,B18/B$24)</f>
        <v>0</v>
      </c>
      <c r="D18" s="76">
        <f>'6.16.A Ppto Detallado B16'!G26+'6.16.A Ppto Detallado B16'!G109+'6.16.A Ppto Detallado B16'!G192+'6.16.A Ppto Detallado B16'!G275+'6.16.A Ppto Detallado B16'!G358+'6.16.A Ppto Detallado B16'!G441</f>
        <v>0</v>
      </c>
      <c r="E18" s="132">
        <f t="shared" si="9"/>
        <v>0</v>
      </c>
      <c r="F18" s="76">
        <f>'6.16.A Ppto Detallado B16'!H26+'6.16.A Ppto Detallado B16'!H109+'6.16.A Ppto Detallado B16'!H192+'6.16.A Ppto Detallado B16'!H275+'6.16.A Ppto Detallado B16'!H358+'6.16.A Ppto Detallado B16'!H441</f>
        <v>0</v>
      </c>
      <c r="G18" s="132">
        <f t="shared" ref="G18" si="10">IF(F18=0,0,F18/F$24)</f>
        <v>0</v>
      </c>
      <c r="H18" s="76">
        <f>'6.16.A Ppto Detallado B16'!I26+'6.16.A Ppto Detallado B16'!I109+'6.16.A Ppto Detallado B16'!I192+'6.16.A Ppto Detallado B16'!I275+'6.16.A Ppto Detallado B16'!I358+'6.16.A Ppto Detallado B16'!I441</f>
        <v>0</v>
      </c>
      <c r="I18" s="132">
        <f t="shared" ref="I18" si="11">IF(H18=0,0,H18/H$24)</f>
        <v>0</v>
      </c>
      <c r="J18" s="76">
        <f>'6.16.A Ppto Detallado B16'!J26+'6.16.A Ppto Detallado B16'!J109+'6.16.A Ppto Detallado B16'!J192+'6.16.A Ppto Detallado B16'!J275+'6.16.A Ppto Detallado B16'!J358+'6.16.A Ppto Detallado B16'!J441</f>
        <v>0</v>
      </c>
      <c r="K18" s="132">
        <f t="shared" ref="K18" si="12">IF(J18=0,0,J18/J$24)</f>
        <v>0</v>
      </c>
      <c r="L18" s="76">
        <f>'6.16.A Ppto Detallado B16'!K26+'6.16.A Ppto Detallado B16'!K109+'6.16.A Ppto Detallado B16'!K192+'6.16.A Ppto Detallado B16'!K275+'6.16.A Ppto Detallado B16'!K358+'6.16.A Ppto Detallado B16'!K441</f>
        <v>0</v>
      </c>
      <c r="M18" s="132">
        <f t="shared" ref="M18" si="13">IF(L18=0,0,L18/L$24)</f>
        <v>0</v>
      </c>
      <c r="N18" s="76">
        <f>'6.16.A Ppto Detallado B16'!L26+'6.16.A Ppto Detallado B16'!L109+'6.16.A Ppto Detallado B16'!L192+'6.16.A Ppto Detallado B16'!L275+'6.16.A Ppto Detallado B16'!L358+'6.16.A Ppto Detallado B16'!L441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'6.16.A Ppto Detallado B16'!F37+'6.16.A Ppto Detallado B16'!F120+'6.16.A Ppto Detallado B16'!F203+'6.16.A Ppto Detallado B16'!F286+'6.16.A Ppto Detallado B16'!F369+'6.16.A Ppto Detallado B16'!F452</f>
        <v>0</v>
      </c>
      <c r="C19" s="132">
        <f t="shared" si="9"/>
        <v>0</v>
      </c>
      <c r="D19" s="76">
        <f>'6.16.A Ppto Detallado B16'!G37+'6.16.A Ppto Detallado B16'!G120+'6.16.A Ppto Detallado B16'!G203+'6.16.A Ppto Detallado B16'!G286+'6.16.A Ppto Detallado B16'!G369+'6.16.A Ppto Detallado B16'!G452</f>
        <v>0</v>
      </c>
      <c r="E19" s="132">
        <f t="shared" si="9"/>
        <v>0</v>
      </c>
      <c r="F19" s="76">
        <f>'6.16.A Ppto Detallado B16'!H37+'6.16.A Ppto Detallado B16'!H120+'6.16.A Ppto Detallado B16'!H203+'6.16.A Ppto Detallado B16'!H286+'6.16.A Ppto Detallado B16'!H369+'6.16.A Ppto Detallado B16'!H452</f>
        <v>0</v>
      </c>
      <c r="G19" s="132">
        <f t="shared" ref="G19" si="16">IF(F19=0,0,F19/F$24)</f>
        <v>0</v>
      </c>
      <c r="H19" s="76">
        <f>'6.16.A Ppto Detallado B16'!I37+'6.16.A Ppto Detallado B16'!I120+'6.16.A Ppto Detallado B16'!I203+'6.16.A Ppto Detallado B16'!I286+'6.16.A Ppto Detallado B16'!I369+'6.16.A Ppto Detallado B16'!I452</f>
        <v>0</v>
      </c>
      <c r="I19" s="132">
        <f t="shared" ref="I19" si="17">IF(H19=0,0,H19/H$24)</f>
        <v>0</v>
      </c>
      <c r="J19" s="76">
        <f>'6.16.A Ppto Detallado B16'!J37+'6.16.A Ppto Detallado B16'!J120+'6.16.A Ppto Detallado B16'!J203+'6.16.A Ppto Detallado B16'!J286+'6.16.A Ppto Detallado B16'!J369+'6.16.A Ppto Detallado B16'!J452</f>
        <v>0</v>
      </c>
      <c r="K19" s="132">
        <f t="shared" ref="K19" si="18">IF(J19=0,0,J19/J$24)</f>
        <v>0</v>
      </c>
      <c r="L19" s="76">
        <f>'6.16.A Ppto Detallado B16'!K37+'6.16.A Ppto Detallado B16'!K120+'6.16.A Ppto Detallado B16'!K203+'6.16.A Ppto Detallado B16'!K286+'6.16.A Ppto Detallado B16'!K369+'6.16.A Ppto Detallado B16'!K452</f>
        <v>0</v>
      </c>
      <c r="M19" s="132">
        <f t="shared" ref="M19" si="19">IF(L19=0,0,L19/L$24)</f>
        <v>0</v>
      </c>
      <c r="N19" s="76">
        <f>'6.16.A Ppto Detallado B16'!L37+'6.16.A Ppto Detallado B16'!L120+'6.16.A Ppto Detallado B16'!L203+'6.16.A Ppto Detallado B16'!L286+'6.16.A Ppto Detallado B16'!L369+'6.16.A Ppto Detallado B16'!L452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'6.16.A Ppto Detallado B16'!F48+'6.16.A Ppto Detallado B16'!F131+'6.16.A Ppto Detallado B16'!F214+'6.16.A Ppto Detallado B16'!F297+'6.16.A Ppto Detallado B16'!F380+'6.16.A Ppto Detallado B16'!F463</f>
        <v>0</v>
      </c>
      <c r="C20" s="132">
        <f t="shared" si="9"/>
        <v>0</v>
      </c>
      <c r="D20" s="76">
        <f>'6.16.A Ppto Detallado B16'!G48+'6.16.A Ppto Detallado B16'!G131+'6.16.A Ppto Detallado B16'!G214+'6.16.A Ppto Detallado B16'!G297+'6.16.A Ppto Detallado B16'!G380+'6.16.A Ppto Detallado B16'!G463</f>
        <v>0</v>
      </c>
      <c r="E20" s="132">
        <f t="shared" si="9"/>
        <v>0</v>
      </c>
      <c r="F20" s="76">
        <f>'6.16.A Ppto Detallado B16'!H48+'6.16.A Ppto Detallado B16'!H131+'6.16.A Ppto Detallado B16'!H214+'6.16.A Ppto Detallado B16'!H297+'6.16.A Ppto Detallado B16'!H380+'6.16.A Ppto Detallado B16'!H463</f>
        <v>0</v>
      </c>
      <c r="G20" s="132">
        <f t="shared" ref="G20" si="21">IF(F20=0,0,F20/F$24)</f>
        <v>0</v>
      </c>
      <c r="H20" s="76">
        <f>'6.16.A Ppto Detallado B16'!I48+'6.16.A Ppto Detallado B16'!I131+'6.16.A Ppto Detallado B16'!I214+'6.16.A Ppto Detallado B16'!I297+'6.16.A Ppto Detallado B16'!I380+'6.16.A Ppto Detallado B16'!I463</f>
        <v>0</v>
      </c>
      <c r="I20" s="132">
        <f t="shared" ref="I20" si="22">IF(H20=0,0,H20/H$24)</f>
        <v>0</v>
      </c>
      <c r="J20" s="76">
        <f>'6.16.A Ppto Detallado B16'!J48+'6.16.A Ppto Detallado B16'!J131+'6.16.A Ppto Detallado B16'!J214+'6.16.A Ppto Detallado B16'!J297+'6.16.A Ppto Detallado B16'!J380+'6.16.A Ppto Detallado B16'!J463</f>
        <v>0</v>
      </c>
      <c r="K20" s="132">
        <f t="shared" ref="K20" si="23">IF(J20=0,0,J20/J$24)</f>
        <v>0</v>
      </c>
      <c r="L20" s="76">
        <f>'6.16.A Ppto Detallado B16'!K48+'6.16.A Ppto Detallado B16'!K131+'6.16.A Ppto Detallado B16'!K214+'6.16.A Ppto Detallado B16'!K297+'6.16.A Ppto Detallado B16'!K380+'6.16.A Ppto Detallado B16'!K463</f>
        <v>0</v>
      </c>
      <c r="M20" s="132">
        <f t="shared" ref="M20" si="24">IF(L20=0,0,L20/L$24)</f>
        <v>0</v>
      </c>
      <c r="N20" s="76">
        <f>'6.16.A Ppto Detallado B16'!L48+'6.16.A Ppto Detallado B16'!L131+'6.16.A Ppto Detallado B16'!L214+'6.16.A Ppto Detallado B16'!L297+'6.16.A Ppto Detallado B16'!L380+'6.16.A Ppto Detallado B16'!L463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'6.16.A Ppto Detallado B16'!F59+'6.16.A Ppto Detallado B16'!F142+'6.16.A Ppto Detallado B16'!F225+'6.16.A Ppto Detallado B16'!F308+'6.16.A Ppto Detallado B16'!F391+'6.16.A Ppto Detallado B16'!F474</f>
        <v>0</v>
      </c>
      <c r="C21" s="132">
        <f t="shared" si="9"/>
        <v>0</v>
      </c>
      <c r="D21" s="76">
        <f>'6.16.A Ppto Detallado B16'!G59+'6.16.A Ppto Detallado B16'!G142+'6.16.A Ppto Detallado B16'!G225+'6.16.A Ppto Detallado B16'!G308+'6.16.A Ppto Detallado B16'!G391+'6.16.A Ppto Detallado B16'!G474</f>
        <v>0</v>
      </c>
      <c r="E21" s="132">
        <f t="shared" si="9"/>
        <v>0</v>
      </c>
      <c r="F21" s="76">
        <f>'6.16.A Ppto Detallado B16'!H59+'6.16.A Ppto Detallado B16'!H142+'6.16.A Ppto Detallado B16'!H225+'6.16.A Ppto Detallado B16'!H308+'6.16.A Ppto Detallado B16'!H391+'6.16.A Ppto Detallado B16'!H474</f>
        <v>0</v>
      </c>
      <c r="G21" s="132">
        <f t="shared" ref="G21" si="26">IF(F21=0,0,F21/F$24)</f>
        <v>0</v>
      </c>
      <c r="H21" s="76">
        <f>'6.16.A Ppto Detallado B16'!I59+'6.16.A Ppto Detallado B16'!I142+'6.16.A Ppto Detallado B16'!I225+'6.16.A Ppto Detallado B16'!I308+'6.16.A Ppto Detallado B16'!I391+'6.16.A Ppto Detallado B16'!I474</f>
        <v>0</v>
      </c>
      <c r="I21" s="132">
        <f t="shared" ref="I21" si="27">IF(H21=0,0,H21/H$24)</f>
        <v>0</v>
      </c>
      <c r="J21" s="76">
        <f>'6.16.A Ppto Detallado B16'!J59+'6.16.A Ppto Detallado B16'!J142+'6.16.A Ppto Detallado B16'!J225+'6.16.A Ppto Detallado B16'!J308+'6.16.A Ppto Detallado B16'!J391+'6.16.A Ppto Detallado B16'!J474</f>
        <v>0</v>
      </c>
      <c r="K21" s="132">
        <f t="shared" ref="K21" si="28">IF(J21=0,0,J21/J$24)</f>
        <v>0</v>
      </c>
      <c r="L21" s="76">
        <f>'6.16.A Ppto Detallado B16'!K59+'6.16.A Ppto Detallado B16'!K142+'6.16.A Ppto Detallado B16'!K225+'6.16.A Ppto Detallado B16'!K308+'6.16.A Ppto Detallado B16'!K391+'6.16.A Ppto Detallado B16'!K474</f>
        <v>0</v>
      </c>
      <c r="M21" s="132">
        <f t="shared" ref="M21" si="29">IF(L21=0,0,L21/L$24)</f>
        <v>0</v>
      </c>
      <c r="N21" s="76">
        <f>'6.16.A Ppto Detallado B16'!L59+'6.16.A Ppto Detallado B16'!L142+'6.16.A Ppto Detallado B16'!L225+'6.16.A Ppto Detallado B16'!L308+'6.16.A Ppto Detallado B16'!L391+'6.16.A Ppto Detallado B16'!L474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'6.16.A Ppto Detallado B16'!F70+'6.16.A Ppto Detallado B16'!F153+'6.16.A Ppto Detallado B16'!F236+'6.16.A Ppto Detallado B16'!F319+'6.16.A Ppto Detallado B16'!F402+'6.16.A Ppto Detallado B16'!F485</f>
        <v>0</v>
      </c>
      <c r="C22" s="132">
        <f t="shared" si="9"/>
        <v>0</v>
      </c>
      <c r="D22" s="76">
        <f>'6.16.A Ppto Detallado B16'!G70+'6.16.A Ppto Detallado B16'!G153+'6.16.A Ppto Detallado B16'!G236+'6.16.A Ppto Detallado B16'!G319+'6.16.A Ppto Detallado B16'!G402+'6.16.A Ppto Detallado B16'!G485</f>
        <v>0</v>
      </c>
      <c r="E22" s="132">
        <f t="shared" si="9"/>
        <v>0</v>
      </c>
      <c r="F22" s="76">
        <f>'6.16.A Ppto Detallado B16'!H70+'6.16.A Ppto Detallado B16'!H153+'6.16.A Ppto Detallado B16'!H236+'6.16.A Ppto Detallado B16'!H319+'6.16.A Ppto Detallado B16'!H402+'6.16.A Ppto Detallado B16'!H485</f>
        <v>0</v>
      </c>
      <c r="G22" s="132">
        <f t="shared" ref="G22" si="31">IF(F22=0,0,F22/F$24)</f>
        <v>0</v>
      </c>
      <c r="H22" s="76">
        <f>'6.16.A Ppto Detallado B16'!I70+'6.16.A Ppto Detallado B16'!I153+'6.16.A Ppto Detallado B16'!I236+'6.16.A Ppto Detallado B16'!I319+'6.16.A Ppto Detallado B16'!I402+'6.16.A Ppto Detallado B16'!I485</f>
        <v>0</v>
      </c>
      <c r="I22" s="132">
        <f t="shared" ref="I22" si="32">IF(H22=0,0,H22/H$24)</f>
        <v>0</v>
      </c>
      <c r="J22" s="76">
        <f>'6.16.A Ppto Detallado B16'!J70+'6.16.A Ppto Detallado B16'!J153+'6.16.A Ppto Detallado B16'!J236+'6.16.A Ppto Detallado B16'!J319+'6.16.A Ppto Detallado B16'!J402+'6.16.A Ppto Detallado B16'!J485</f>
        <v>0</v>
      </c>
      <c r="K22" s="132">
        <f t="shared" ref="K22" si="33">IF(J22=0,0,J22/J$24)</f>
        <v>0</v>
      </c>
      <c r="L22" s="76">
        <f>'6.16.A Ppto Detallado B16'!K70+'6.16.A Ppto Detallado B16'!K153+'6.16.A Ppto Detallado B16'!K236+'6.16.A Ppto Detallado B16'!K319+'6.16.A Ppto Detallado B16'!K402+'6.16.A Ppto Detallado B16'!K485</f>
        <v>0</v>
      </c>
      <c r="M22" s="132">
        <f t="shared" ref="M22" si="34">IF(L22=0,0,L22/L$24)</f>
        <v>0</v>
      </c>
      <c r="N22" s="76">
        <f>'6.16.A Ppto Detallado B16'!L70+'6.16.A Ppto Detallado B16'!L153+'6.16.A Ppto Detallado B16'!L236+'6.16.A Ppto Detallado B16'!L319+'6.16.A Ppto Detallado B16'!L402+'6.16.A Ppto Detallado B16'!L485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'6.16.A Ppto Detallado B16'!F81+'6.16.A Ppto Detallado B16'!F164+'6.16.A Ppto Detallado B16'!F247+'6.16.A Ppto Detallado B16'!F330+'6.16.A Ppto Detallado B16'!F413+'6.16.A Ppto Detallado B16'!F496</f>
        <v>0</v>
      </c>
      <c r="C23" s="132">
        <f t="shared" si="9"/>
        <v>0</v>
      </c>
      <c r="D23" s="76">
        <f>'6.16.A Ppto Detallado B16'!G81+'6.16.A Ppto Detallado B16'!G164+'6.16.A Ppto Detallado B16'!G247+'6.16.A Ppto Detallado B16'!G330+'6.16.A Ppto Detallado B16'!G413+'6.16.A Ppto Detallado B16'!G496</f>
        <v>0</v>
      </c>
      <c r="E23" s="132">
        <f t="shared" si="9"/>
        <v>0</v>
      </c>
      <c r="F23" s="76">
        <f>'6.16.A Ppto Detallado B16'!H81+'6.16.A Ppto Detallado B16'!H164+'6.16.A Ppto Detallado B16'!H247+'6.16.A Ppto Detallado B16'!H330+'6.16.A Ppto Detallado B16'!H413+'6.16.A Ppto Detallado B16'!H496</f>
        <v>0</v>
      </c>
      <c r="G23" s="132">
        <f t="shared" ref="G23" si="36">IF(F23=0,0,F23/F$24)</f>
        <v>0</v>
      </c>
      <c r="H23" s="76">
        <f>'6.16.A Ppto Detallado B16'!I81+'6.16.A Ppto Detallado B16'!I164+'6.16.A Ppto Detallado B16'!I247+'6.16.A Ppto Detallado B16'!I330+'6.16.A Ppto Detallado B16'!I413+'6.16.A Ppto Detallado B16'!I496</f>
        <v>0</v>
      </c>
      <c r="I23" s="132">
        <f t="shared" ref="I23" si="37">IF(H23=0,0,H23/H$24)</f>
        <v>0</v>
      </c>
      <c r="J23" s="76">
        <f>'6.16.A Ppto Detallado B16'!J81+'6.16.A Ppto Detallado B16'!J164+'6.16.A Ppto Detallado B16'!J247+'6.16.A Ppto Detallado B16'!J330+'6.16.A Ppto Detallado B16'!J413+'6.16.A Ppto Detallado B16'!J496</f>
        <v>0</v>
      </c>
      <c r="K23" s="132">
        <f t="shared" ref="K23" si="38">IF(J23=0,0,J23/J$24)</f>
        <v>0</v>
      </c>
      <c r="L23" s="76">
        <f>'6.16.A Ppto Detallado B16'!K81+'6.16.A Ppto Detallado B16'!K164+'6.16.A Ppto Detallado B16'!K247+'6.16.A Ppto Detallado B16'!K330+'6.16.A Ppto Detallado B16'!K413+'6.16.A Ppto Detallado B16'!K496</f>
        <v>0</v>
      </c>
      <c r="M23" s="132">
        <f t="shared" ref="M23" si="39">IF(L23=0,0,L23/L$24)</f>
        <v>0</v>
      </c>
      <c r="N23" s="76">
        <f>'6.16.A Ppto Detallado B16'!L81+'6.16.A Ppto Detallado B16'!L164+'6.16.A Ppto Detallado B16'!L247+'6.16.A Ppto Detallado B16'!L330+'6.16.A Ppto Detallado B16'!L413+'6.16.A Ppto Detallado B16'!L496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177</v>
      </c>
      <c r="B28" s="199">
        <f>'1. Datos Generales'!$B$22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177</v>
      </c>
      <c r="B40" s="199">
        <f>'1. Datos Generales'!$B$22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177</v>
      </c>
      <c r="B51" s="199">
        <f>'1. Datos Generales'!$B$22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78" priority="1" stopIfTrue="1" operator="greaterThan">
      <formula>0.07</formula>
    </cfRule>
  </conditionalFormatting>
  <conditionalFormatting sqref="P18">
    <cfRule type="cellIs" dxfId="77" priority="3" stopIfTrue="1" operator="notEqual">
      <formula>$N$6</formula>
    </cfRule>
  </conditionalFormatting>
  <conditionalFormatting sqref="P19">
    <cfRule type="cellIs" dxfId="76" priority="4" stopIfTrue="1" operator="notEqual">
      <formula>$N$7</formula>
    </cfRule>
  </conditionalFormatting>
  <conditionalFormatting sqref="P20">
    <cfRule type="cellIs" dxfId="75" priority="5" stopIfTrue="1" operator="notEqual">
      <formula>$N$8</formula>
    </cfRule>
  </conditionalFormatting>
  <conditionalFormatting sqref="P21">
    <cfRule type="cellIs" dxfId="74" priority="6" stopIfTrue="1" operator="notEqual">
      <formula>$N$9</formula>
    </cfRule>
  </conditionalFormatting>
  <conditionalFormatting sqref="P22">
    <cfRule type="cellIs" dxfId="73" priority="7" stopIfTrue="1" operator="notEqual">
      <formula>$N$10</formula>
    </cfRule>
  </conditionalFormatting>
  <conditionalFormatting sqref="P23">
    <cfRule type="cellIs" dxfId="72" priority="8" stopIfTrue="1" operator="notEqual">
      <formula>$N$11</formula>
    </cfRule>
  </conditionalFormatting>
  <conditionalFormatting sqref="P24">
    <cfRule type="cellIs" dxfId="71" priority="9" stopIfTrue="1" operator="notEqual">
      <formula>$N$12</formula>
    </cfRule>
  </conditionalFormatting>
  <conditionalFormatting sqref="N5:N12">
    <cfRule type="cellIs" dxfId="70" priority="10" stopIfTrue="1" operator="notEqual">
      <formula>$P17</formula>
    </cfRule>
  </conditionalFormatting>
  <conditionalFormatting sqref="F37 F48">
    <cfRule type="cellIs" dxfId="69" priority="11" stopIfTrue="1" operator="notEqual">
      <formula>$F$60</formula>
    </cfRule>
  </conditionalFormatting>
  <conditionalFormatting sqref="F60">
    <cfRule type="cellIs" dxfId="68" priority="12" stopIfTrue="1" operator="notEqual">
      <formula>$F$37</formula>
    </cfRule>
  </conditionalFormatting>
  <conditionalFormatting sqref="K12">
    <cfRule type="cellIs" dxfId="67" priority="13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38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179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180</v>
      </c>
      <c r="B3" s="203">
        <f>'1. Datos Generales'!$B$23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180</v>
      </c>
      <c r="B86" s="203">
        <f>'1. Datos Generales'!$B$23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180</v>
      </c>
      <c r="B169" s="203">
        <f>'1. Datos Generales'!$B$23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180</v>
      </c>
      <c r="B252" s="203">
        <f>'1. Datos Generales'!$B$23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180</v>
      </c>
      <c r="B335" s="203">
        <f>'1. Datos Generales'!$B$23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180</v>
      </c>
      <c r="B418" s="203">
        <f>'1. Datos Generales'!$B$23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98" priority="17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297" priority="18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96" priority="1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95" priority="1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94" priority="1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93" priority="1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92" priority="1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91" priority="11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90" priority="10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9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8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7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6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5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4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3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2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1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25" style="2" customWidth="1"/>
    <col min="9" max="9" width="17.7109375" style="2" bestFit="1" customWidth="1"/>
    <col min="10" max="10" width="23.7109375" style="2" customWidth="1"/>
    <col min="11" max="11" width="18" style="2" bestFit="1" customWidth="1"/>
    <col min="12" max="12" width="27.5703125" style="2" customWidth="1"/>
    <col min="13" max="13" width="20.5703125" style="2" bestFit="1" customWidth="1"/>
    <col min="14" max="14" width="25.7109375" style="2" customWidth="1"/>
    <col min="15" max="15" width="20.28515625" style="2" bestFit="1" customWidth="1"/>
    <col min="16" max="16" width="30.7109375" style="2" customWidth="1"/>
    <col min="17" max="17" width="15.140625" style="2" bestFit="1" customWidth="1"/>
    <col min="18" max="16384" width="11.42578125" style="2"/>
  </cols>
  <sheetData>
    <row r="1" spans="1:21" ht="61.5" customHeight="1">
      <c r="A1" s="198" t="s">
        <v>181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180</v>
      </c>
      <c r="B3" s="71">
        <f>'1. Datos Generales'!$B$23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'6.17.A Ppto Detallado B17'!E15</f>
        <v>0</v>
      </c>
      <c r="C5" s="132">
        <f t="shared" ref="C5:C11" si="0">IF(B5=0,0,B5/$B$12)</f>
        <v>0</v>
      </c>
      <c r="D5" s="76">
        <f>'6.17.A Ppto Detallado B17'!E98</f>
        <v>0</v>
      </c>
      <c r="E5" s="132">
        <f t="shared" ref="E5:E11" si="1">IF(D5=0,0,D5/$D$12)</f>
        <v>0</v>
      </c>
      <c r="F5" s="76">
        <f>'6.17.A Ppto Detallado B17'!E181</f>
        <v>0</v>
      </c>
      <c r="G5" s="132">
        <f t="shared" ref="G5:G11" si="2">IF(F5=0,0,F5/$F$12)</f>
        <v>0</v>
      </c>
      <c r="H5" s="76">
        <f>'6.17.A Ppto Detallado B17'!E264</f>
        <v>0</v>
      </c>
      <c r="I5" s="132">
        <f t="shared" ref="I5:I11" si="3">IF(H5=0,0,H5/$H$12)</f>
        <v>0</v>
      </c>
      <c r="J5" s="76">
        <f>'6.17.A Ppto Detallado B17'!E347</f>
        <v>0</v>
      </c>
      <c r="K5" s="132">
        <f t="shared" ref="K5:K11" si="4">IF(J5=0,0,J5/$J$12)</f>
        <v>0</v>
      </c>
      <c r="L5" s="76">
        <f>'6.17.A Ppto Detallado B17'!E430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'6.17.A Ppto Detallado B17'!E26</f>
        <v>0</v>
      </c>
      <c r="C6" s="132">
        <f t="shared" si="0"/>
        <v>0</v>
      </c>
      <c r="D6" s="76">
        <f>'6.17.A Ppto Detallado B17'!E109</f>
        <v>0</v>
      </c>
      <c r="E6" s="132">
        <f t="shared" si="1"/>
        <v>0</v>
      </c>
      <c r="F6" s="76">
        <f>'6.17.A Ppto Detallado B17'!E192</f>
        <v>0</v>
      </c>
      <c r="G6" s="132">
        <f t="shared" si="2"/>
        <v>0</v>
      </c>
      <c r="H6" s="76">
        <f>'6.17.A Ppto Detallado B17'!E275</f>
        <v>0</v>
      </c>
      <c r="I6" s="132">
        <f t="shared" si="3"/>
        <v>0</v>
      </c>
      <c r="J6" s="76">
        <f>'6.17.A Ppto Detallado B17'!E358</f>
        <v>0</v>
      </c>
      <c r="K6" s="132">
        <f t="shared" si="4"/>
        <v>0</v>
      </c>
      <c r="L6" s="76">
        <f>'6.17.A Ppto Detallado B17'!E441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'6.17.A Ppto Detallado B17'!E37</f>
        <v>0</v>
      </c>
      <c r="C7" s="132">
        <f t="shared" si="0"/>
        <v>0</v>
      </c>
      <c r="D7" s="76">
        <f>'6.17.A Ppto Detallado B17'!E120</f>
        <v>0</v>
      </c>
      <c r="E7" s="132">
        <f t="shared" si="1"/>
        <v>0</v>
      </c>
      <c r="F7" s="76">
        <f>'6.17.A Ppto Detallado B17'!E203</f>
        <v>0</v>
      </c>
      <c r="G7" s="132">
        <f t="shared" si="2"/>
        <v>0</v>
      </c>
      <c r="H7" s="76">
        <f>'6.17.A Ppto Detallado B17'!E286</f>
        <v>0</v>
      </c>
      <c r="I7" s="132">
        <f t="shared" si="3"/>
        <v>0</v>
      </c>
      <c r="J7" s="76">
        <f>'6.17.A Ppto Detallado B17'!E369</f>
        <v>0</v>
      </c>
      <c r="K7" s="132">
        <f t="shared" si="4"/>
        <v>0</v>
      </c>
      <c r="L7" s="76">
        <f>'6.17.A Ppto Detallado B17'!E452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'6.17.A Ppto Detallado B17'!E48</f>
        <v>0</v>
      </c>
      <c r="C8" s="132">
        <f t="shared" si="0"/>
        <v>0</v>
      </c>
      <c r="D8" s="76">
        <f>'6.17.A Ppto Detallado B17'!E131</f>
        <v>0</v>
      </c>
      <c r="E8" s="132">
        <f t="shared" si="1"/>
        <v>0</v>
      </c>
      <c r="F8" s="76">
        <f>'6.17.A Ppto Detallado B17'!E214</f>
        <v>0</v>
      </c>
      <c r="G8" s="132">
        <f t="shared" si="2"/>
        <v>0</v>
      </c>
      <c r="H8" s="76">
        <f>'6.17.A Ppto Detallado B17'!E297</f>
        <v>0</v>
      </c>
      <c r="I8" s="132">
        <f t="shared" si="3"/>
        <v>0</v>
      </c>
      <c r="J8" s="76">
        <f>'6.17.A Ppto Detallado B17'!E380</f>
        <v>0</v>
      </c>
      <c r="K8" s="132">
        <f t="shared" si="4"/>
        <v>0</v>
      </c>
      <c r="L8" s="76">
        <f>'6.17.A Ppto Detallado B17'!E463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'6.17.A Ppto Detallado B17'!E59</f>
        <v>0</v>
      </c>
      <c r="C9" s="132">
        <f t="shared" si="0"/>
        <v>0</v>
      </c>
      <c r="D9" s="76">
        <f>'6.17.A Ppto Detallado B17'!E142</f>
        <v>0</v>
      </c>
      <c r="E9" s="132">
        <f t="shared" si="1"/>
        <v>0</v>
      </c>
      <c r="F9" s="76">
        <f>'6.17.A Ppto Detallado B17'!E225</f>
        <v>0</v>
      </c>
      <c r="G9" s="132">
        <f t="shared" si="2"/>
        <v>0</v>
      </c>
      <c r="H9" s="76">
        <f>'6.17.A Ppto Detallado B17'!E308</f>
        <v>0</v>
      </c>
      <c r="I9" s="132">
        <f t="shared" si="3"/>
        <v>0</v>
      </c>
      <c r="J9" s="76">
        <f>'6.17.A Ppto Detallado B17'!E391</f>
        <v>0</v>
      </c>
      <c r="K9" s="132">
        <f t="shared" si="4"/>
        <v>0</v>
      </c>
      <c r="L9" s="76">
        <f>'6.17.A Ppto Detallado B17'!E474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'6.17.A Ppto Detallado B17'!E70</f>
        <v>0</v>
      </c>
      <c r="C10" s="132">
        <f t="shared" si="0"/>
        <v>0</v>
      </c>
      <c r="D10" s="76">
        <f>'6.17.A Ppto Detallado B17'!E153</f>
        <v>0</v>
      </c>
      <c r="E10" s="132">
        <f t="shared" si="1"/>
        <v>0</v>
      </c>
      <c r="F10" s="76">
        <f>'6.17.A Ppto Detallado B17'!E236</f>
        <v>0</v>
      </c>
      <c r="G10" s="132">
        <f t="shared" si="2"/>
        <v>0</v>
      </c>
      <c r="H10" s="76">
        <f>'6.17.A Ppto Detallado B17'!E319</f>
        <v>0</v>
      </c>
      <c r="I10" s="132">
        <f t="shared" si="3"/>
        <v>0</v>
      </c>
      <c r="J10" s="76">
        <f>'6.17.A Ppto Detallado B17'!E402</f>
        <v>0</v>
      </c>
      <c r="K10" s="132">
        <f t="shared" si="4"/>
        <v>0</v>
      </c>
      <c r="L10" s="76">
        <f>'6.17.A Ppto Detallado B17'!E485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'6.17.A Ppto Detallado B17'!E81</f>
        <v>0</v>
      </c>
      <c r="C11" s="132">
        <f t="shared" si="0"/>
        <v>0</v>
      </c>
      <c r="D11" s="76">
        <f>'6.17.A Ppto Detallado B17'!E164</f>
        <v>0</v>
      </c>
      <c r="E11" s="132">
        <f t="shared" si="1"/>
        <v>0</v>
      </c>
      <c r="F11" s="76">
        <f>'6.17.A Ppto Detallado B17'!E247</f>
        <v>0</v>
      </c>
      <c r="G11" s="132">
        <f t="shared" si="2"/>
        <v>0</v>
      </c>
      <c r="H11" s="76">
        <f>'6.17.A Ppto Detallado B17'!E330</f>
        <v>0</v>
      </c>
      <c r="I11" s="132">
        <f t="shared" si="3"/>
        <v>0</v>
      </c>
      <c r="J11" s="76">
        <f>'6.17.A Ppto Detallado B17'!E413</f>
        <v>0</v>
      </c>
      <c r="K11" s="132">
        <f t="shared" si="4"/>
        <v>0</v>
      </c>
      <c r="L11" s="76">
        <f>'6.17.A Ppto Detallado B17'!E496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180</v>
      </c>
      <c r="B15" s="71">
        <f>'1. Datos Generales'!$B$23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'6.17.A Ppto Detallado B17'!F15+'6.17.A Ppto Detallado B17'!F98+'6.17.A Ppto Detallado B17'!F181+'6.17.A Ppto Detallado B17'!F264+'6.17.A Ppto Detallado B17'!F347+'6.17.A Ppto Detallado B17'!F430</f>
        <v>0</v>
      </c>
      <c r="C17" s="132">
        <f>IF(B17=0,0,B17/B$24)</f>
        <v>0</v>
      </c>
      <c r="D17" s="76">
        <f>'6.17.A Ppto Detallado B17'!G15+'6.17.A Ppto Detallado B17'!G98+'6.17.A Ppto Detallado B17'!G181+'6.17.A Ppto Detallado B17'!G264+'6.17.A Ppto Detallado B17'!G347+'6.17.A Ppto Detallado B17'!G430</f>
        <v>0</v>
      </c>
      <c r="E17" s="132">
        <f>IF(D17=0,0,D17/D$24)</f>
        <v>0</v>
      </c>
      <c r="F17" s="76">
        <f>'6.17.A Ppto Detallado B17'!H15+'6.17.A Ppto Detallado B17'!H98+'6.17.A Ppto Detallado B17'!H181+'6.17.A Ppto Detallado B17'!H264+'6.17.A Ppto Detallado B17'!H347+'6.17.A Ppto Detallado B17'!H430</f>
        <v>0</v>
      </c>
      <c r="G17" s="132">
        <f>IF(F17=0,0,F17/F$24)</f>
        <v>0</v>
      </c>
      <c r="H17" s="76">
        <f>'6.17.A Ppto Detallado B17'!I15+'6.17.A Ppto Detallado B17'!I98+'6.17.A Ppto Detallado B17'!I181+'6.17.A Ppto Detallado B17'!I264+'6.17.A Ppto Detallado B17'!I347+'6.17.A Ppto Detallado B17'!I430</f>
        <v>0</v>
      </c>
      <c r="I17" s="132">
        <f>IF(H17=0,0,H17/H$24)</f>
        <v>0</v>
      </c>
      <c r="J17" s="76">
        <f>'6.17.A Ppto Detallado B17'!J15+'6.17.A Ppto Detallado B17'!J98+'6.17.A Ppto Detallado B17'!J181+'6.17.A Ppto Detallado B17'!J264+'6.17.A Ppto Detallado B17'!J347+'6.17.A Ppto Detallado B17'!J430</f>
        <v>0</v>
      </c>
      <c r="K17" s="132">
        <f>IF(J17=0,0,J17/J$24)</f>
        <v>0</v>
      </c>
      <c r="L17" s="76">
        <f>'6.17.A Ppto Detallado B17'!K15+'6.17.A Ppto Detallado B17'!K98+'6.17.A Ppto Detallado B17'!K181+'6.17.A Ppto Detallado B17'!K264+'6.17.A Ppto Detallado B17'!K347+'6.17.A Ppto Detallado B17'!K430</f>
        <v>0</v>
      </c>
      <c r="M17" s="132">
        <f>IF(L17=0,0,L17/L$24)</f>
        <v>0</v>
      </c>
      <c r="N17" s="76">
        <f>'6.17.A Ppto Detallado B17'!L15+'6.17.A Ppto Detallado B17'!L98+'6.17.A Ppto Detallado B17'!L181+'6.17.A Ppto Detallado B17'!L264+'6.17.A Ppto Detallado B17'!L347+'6.17.A Ppto Detallado B17'!L430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'6.17.A Ppto Detallado B17'!F26+'6.17.A Ppto Detallado B17'!F109+'6.17.A Ppto Detallado B17'!F192+'6.17.A Ppto Detallado B17'!F275+'6.17.A Ppto Detallado B17'!F358+'6.17.A Ppto Detallado B17'!F441</f>
        <v>0</v>
      </c>
      <c r="C18" s="132">
        <f t="shared" ref="C18:E23" si="9">IF(B18=0,0,B18/B$24)</f>
        <v>0</v>
      </c>
      <c r="D18" s="76">
        <f>'6.17.A Ppto Detallado B17'!G26+'6.17.A Ppto Detallado B17'!G109+'6.17.A Ppto Detallado B17'!G192+'6.17.A Ppto Detallado B17'!G275+'6.17.A Ppto Detallado B17'!G358+'6.17.A Ppto Detallado B17'!G441</f>
        <v>0</v>
      </c>
      <c r="E18" s="132">
        <f t="shared" si="9"/>
        <v>0</v>
      </c>
      <c r="F18" s="76">
        <f>'6.17.A Ppto Detallado B17'!H26+'6.17.A Ppto Detallado B17'!H109+'6.17.A Ppto Detallado B17'!H192+'6.17.A Ppto Detallado B17'!H275+'6.17.A Ppto Detallado B17'!H358+'6.17.A Ppto Detallado B17'!H441</f>
        <v>0</v>
      </c>
      <c r="G18" s="132">
        <f t="shared" ref="G18" si="10">IF(F18=0,0,F18/F$24)</f>
        <v>0</v>
      </c>
      <c r="H18" s="76">
        <f>'6.17.A Ppto Detallado B17'!I26+'6.17.A Ppto Detallado B17'!I109+'6.17.A Ppto Detallado B17'!I192+'6.17.A Ppto Detallado B17'!I275+'6.17.A Ppto Detallado B17'!I358+'6.17.A Ppto Detallado B17'!I441</f>
        <v>0</v>
      </c>
      <c r="I18" s="132">
        <f t="shared" ref="I18" si="11">IF(H18=0,0,H18/H$24)</f>
        <v>0</v>
      </c>
      <c r="J18" s="76">
        <f>'6.17.A Ppto Detallado B17'!J26+'6.17.A Ppto Detallado B17'!J109+'6.17.A Ppto Detallado B17'!J192+'6.17.A Ppto Detallado B17'!J275+'6.17.A Ppto Detallado B17'!J358+'6.17.A Ppto Detallado B17'!J441</f>
        <v>0</v>
      </c>
      <c r="K18" s="132">
        <f t="shared" ref="K18" si="12">IF(J18=0,0,J18/J$24)</f>
        <v>0</v>
      </c>
      <c r="L18" s="76">
        <f>'6.17.A Ppto Detallado B17'!K26+'6.17.A Ppto Detallado B17'!K109+'6.17.A Ppto Detallado B17'!K192+'6.17.A Ppto Detallado B17'!K275+'6.17.A Ppto Detallado B17'!K358+'6.17.A Ppto Detallado B17'!K441</f>
        <v>0</v>
      </c>
      <c r="M18" s="132">
        <f t="shared" ref="M18" si="13">IF(L18=0,0,L18/L$24)</f>
        <v>0</v>
      </c>
      <c r="N18" s="76">
        <f>'6.17.A Ppto Detallado B17'!L26+'6.17.A Ppto Detallado B17'!L109+'6.17.A Ppto Detallado B17'!L192+'6.17.A Ppto Detallado B17'!L275+'6.17.A Ppto Detallado B17'!L358+'6.17.A Ppto Detallado B17'!L441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'6.17.A Ppto Detallado B17'!F37+'6.17.A Ppto Detallado B17'!F120+'6.17.A Ppto Detallado B17'!F203+'6.17.A Ppto Detallado B17'!F286+'6.17.A Ppto Detallado B17'!F369+'6.17.A Ppto Detallado B17'!F452</f>
        <v>0</v>
      </c>
      <c r="C19" s="132">
        <f t="shared" si="9"/>
        <v>0</v>
      </c>
      <c r="D19" s="76">
        <f>'6.17.A Ppto Detallado B17'!G37+'6.17.A Ppto Detallado B17'!G120+'6.17.A Ppto Detallado B17'!G203+'6.17.A Ppto Detallado B17'!G286+'6.17.A Ppto Detallado B17'!G369+'6.17.A Ppto Detallado B17'!G452</f>
        <v>0</v>
      </c>
      <c r="E19" s="132">
        <f t="shared" si="9"/>
        <v>0</v>
      </c>
      <c r="F19" s="76">
        <f>'6.17.A Ppto Detallado B17'!H37+'6.17.A Ppto Detallado B17'!H120+'6.17.A Ppto Detallado B17'!H203+'6.17.A Ppto Detallado B17'!H286+'6.17.A Ppto Detallado B17'!H369+'6.17.A Ppto Detallado B17'!H452</f>
        <v>0</v>
      </c>
      <c r="G19" s="132">
        <f t="shared" ref="G19" si="16">IF(F19=0,0,F19/F$24)</f>
        <v>0</v>
      </c>
      <c r="H19" s="76">
        <f>'6.17.A Ppto Detallado B17'!I37+'6.17.A Ppto Detallado B17'!I120+'6.17.A Ppto Detallado B17'!I203+'6.17.A Ppto Detallado B17'!I286+'6.17.A Ppto Detallado B17'!I369+'6.17.A Ppto Detallado B17'!I452</f>
        <v>0</v>
      </c>
      <c r="I19" s="132">
        <f t="shared" ref="I19" si="17">IF(H19=0,0,H19/H$24)</f>
        <v>0</v>
      </c>
      <c r="J19" s="76">
        <f>'6.17.A Ppto Detallado B17'!J37+'6.17.A Ppto Detallado B17'!J120+'6.17.A Ppto Detallado B17'!J203+'6.17.A Ppto Detallado B17'!J286+'6.17.A Ppto Detallado B17'!J369+'6.17.A Ppto Detallado B17'!J452</f>
        <v>0</v>
      </c>
      <c r="K19" s="132">
        <f t="shared" ref="K19" si="18">IF(J19=0,0,J19/J$24)</f>
        <v>0</v>
      </c>
      <c r="L19" s="76">
        <f>'6.17.A Ppto Detallado B17'!K37+'6.17.A Ppto Detallado B17'!K120+'6.17.A Ppto Detallado B17'!K203+'6.17.A Ppto Detallado B17'!K286+'6.17.A Ppto Detallado B17'!K369+'6.17.A Ppto Detallado B17'!K452</f>
        <v>0</v>
      </c>
      <c r="M19" s="132">
        <f t="shared" ref="M19" si="19">IF(L19=0,0,L19/L$24)</f>
        <v>0</v>
      </c>
      <c r="N19" s="76">
        <f>'6.17.A Ppto Detallado B17'!L37+'6.17.A Ppto Detallado B17'!L120+'6.17.A Ppto Detallado B17'!L203+'6.17.A Ppto Detallado B17'!L286+'6.17.A Ppto Detallado B17'!L369+'6.17.A Ppto Detallado B17'!L452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'6.17.A Ppto Detallado B17'!F48+'6.17.A Ppto Detallado B17'!F131+'6.17.A Ppto Detallado B17'!F214+'6.17.A Ppto Detallado B17'!F297+'6.17.A Ppto Detallado B17'!F380+'6.17.A Ppto Detallado B17'!F463</f>
        <v>0</v>
      </c>
      <c r="C20" s="132">
        <f t="shared" si="9"/>
        <v>0</v>
      </c>
      <c r="D20" s="76">
        <f>'6.17.A Ppto Detallado B17'!G48+'6.17.A Ppto Detallado B17'!G131+'6.17.A Ppto Detallado B17'!G214+'6.17.A Ppto Detallado B17'!G297+'6.17.A Ppto Detallado B17'!G380+'6.17.A Ppto Detallado B17'!G463</f>
        <v>0</v>
      </c>
      <c r="E20" s="132">
        <f t="shared" si="9"/>
        <v>0</v>
      </c>
      <c r="F20" s="76">
        <f>'6.17.A Ppto Detallado B17'!H48+'6.17.A Ppto Detallado B17'!H131+'6.17.A Ppto Detallado B17'!H214+'6.17.A Ppto Detallado B17'!H297+'6.17.A Ppto Detallado B17'!H380+'6.17.A Ppto Detallado B17'!H463</f>
        <v>0</v>
      </c>
      <c r="G20" s="132">
        <f t="shared" ref="G20" si="21">IF(F20=0,0,F20/F$24)</f>
        <v>0</v>
      </c>
      <c r="H20" s="76">
        <f>'6.17.A Ppto Detallado B17'!I48+'6.17.A Ppto Detallado B17'!I131+'6.17.A Ppto Detallado B17'!I214+'6.17.A Ppto Detallado B17'!I297+'6.17.A Ppto Detallado B17'!I380+'6.17.A Ppto Detallado B17'!I463</f>
        <v>0</v>
      </c>
      <c r="I20" s="132">
        <f t="shared" ref="I20" si="22">IF(H20=0,0,H20/H$24)</f>
        <v>0</v>
      </c>
      <c r="J20" s="76">
        <f>'6.17.A Ppto Detallado B17'!J48+'6.17.A Ppto Detallado B17'!J131+'6.17.A Ppto Detallado B17'!J214+'6.17.A Ppto Detallado B17'!J297+'6.17.A Ppto Detallado B17'!J380+'6.17.A Ppto Detallado B17'!J463</f>
        <v>0</v>
      </c>
      <c r="K20" s="132">
        <f t="shared" ref="K20" si="23">IF(J20=0,0,J20/J$24)</f>
        <v>0</v>
      </c>
      <c r="L20" s="76">
        <f>'6.17.A Ppto Detallado B17'!K48+'6.17.A Ppto Detallado B17'!K131+'6.17.A Ppto Detallado B17'!K214+'6.17.A Ppto Detallado B17'!K297+'6.17.A Ppto Detallado B17'!K380+'6.17.A Ppto Detallado B17'!K463</f>
        <v>0</v>
      </c>
      <c r="M20" s="132">
        <f t="shared" ref="M20" si="24">IF(L20=0,0,L20/L$24)</f>
        <v>0</v>
      </c>
      <c r="N20" s="76">
        <f>'6.17.A Ppto Detallado B17'!L48+'6.17.A Ppto Detallado B17'!L131+'6.17.A Ppto Detallado B17'!L214+'6.17.A Ppto Detallado B17'!L297+'6.17.A Ppto Detallado B17'!L380+'6.17.A Ppto Detallado B17'!L463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'6.17.A Ppto Detallado B17'!F59+'6.17.A Ppto Detallado B17'!F142+'6.17.A Ppto Detallado B17'!F225+'6.17.A Ppto Detallado B17'!F308+'6.17.A Ppto Detallado B17'!F391+'6.17.A Ppto Detallado B17'!F474</f>
        <v>0</v>
      </c>
      <c r="C21" s="132">
        <f t="shared" si="9"/>
        <v>0</v>
      </c>
      <c r="D21" s="76">
        <f>'6.17.A Ppto Detallado B17'!G59+'6.17.A Ppto Detallado B17'!G142+'6.17.A Ppto Detallado B17'!G225+'6.17.A Ppto Detallado B17'!G308+'6.17.A Ppto Detallado B17'!G391+'6.17.A Ppto Detallado B17'!G474</f>
        <v>0</v>
      </c>
      <c r="E21" s="132">
        <f t="shared" si="9"/>
        <v>0</v>
      </c>
      <c r="F21" s="76">
        <f>'6.17.A Ppto Detallado B17'!H59+'6.17.A Ppto Detallado B17'!H142+'6.17.A Ppto Detallado B17'!H225+'6.17.A Ppto Detallado B17'!H308+'6.17.A Ppto Detallado B17'!H391+'6.17.A Ppto Detallado B17'!H474</f>
        <v>0</v>
      </c>
      <c r="G21" s="132">
        <f t="shared" ref="G21" si="26">IF(F21=0,0,F21/F$24)</f>
        <v>0</v>
      </c>
      <c r="H21" s="76">
        <f>'6.17.A Ppto Detallado B17'!I59+'6.17.A Ppto Detallado B17'!I142+'6.17.A Ppto Detallado B17'!I225+'6.17.A Ppto Detallado B17'!I308+'6.17.A Ppto Detallado B17'!I391+'6.17.A Ppto Detallado B17'!I474</f>
        <v>0</v>
      </c>
      <c r="I21" s="132">
        <f t="shared" ref="I21" si="27">IF(H21=0,0,H21/H$24)</f>
        <v>0</v>
      </c>
      <c r="J21" s="76">
        <f>'6.17.A Ppto Detallado B17'!J59+'6.17.A Ppto Detallado B17'!J142+'6.17.A Ppto Detallado B17'!J225+'6.17.A Ppto Detallado B17'!J308+'6.17.A Ppto Detallado B17'!J391+'6.17.A Ppto Detallado B17'!J474</f>
        <v>0</v>
      </c>
      <c r="K21" s="132">
        <f t="shared" ref="K21" si="28">IF(J21=0,0,J21/J$24)</f>
        <v>0</v>
      </c>
      <c r="L21" s="76">
        <f>'6.17.A Ppto Detallado B17'!K59+'6.17.A Ppto Detallado B17'!K142+'6.17.A Ppto Detallado B17'!K225+'6.17.A Ppto Detallado B17'!K308+'6.17.A Ppto Detallado B17'!K391+'6.17.A Ppto Detallado B17'!K474</f>
        <v>0</v>
      </c>
      <c r="M21" s="132">
        <f t="shared" ref="M21" si="29">IF(L21=0,0,L21/L$24)</f>
        <v>0</v>
      </c>
      <c r="N21" s="76">
        <f>'6.17.A Ppto Detallado B17'!L59+'6.17.A Ppto Detallado B17'!L142+'6.17.A Ppto Detallado B17'!L225+'6.17.A Ppto Detallado B17'!L308+'6.17.A Ppto Detallado B17'!L391+'6.17.A Ppto Detallado B17'!L474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'6.17.A Ppto Detallado B17'!F70+'6.17.A Ppto Detallado B17'!F153+'6.17.A Ppto Detallado B17'!F236+'6.17.A Ppto Detallado B17'!F319+'6.17.A Ppto Detallado B17'!F402+'6.17.A Ppto Detallado B17'!F485</f>
        <v>0</v>
      </c>
      <c r="C22" s="132">
        <f t="shared" si="9"/>
        <v>0</v>
      </c>
      <c r="D22" s="76">
        <f>'6.17.A Ppto Detallado B17'!G70+'6.17.A Ppto Detallado B17'!G153+'6.17.A Ppto Detallado B17'!G236+'6.17.A Ppto Detallado B17'!G319+'6.17.A Ppto Detallado B17'!G402+'6.17.A Ppto Detallado B17'!G485</f>
        <v>0</v>
      </c>
      <c r="E22" s="132">
        <f t="shared" si="9"/>
        <v>0</v>
      </c>
      <c r="F22" s="76">
        <f>'6.17.A Ppto Detallado B17'!H70+'6.17.A Ppto Detallado B17'!H153+'6.17.A Ppto Detallado B17'!H236+'6.17.A Ppto Detallado B17'!H319+'6.17.A Ppto Detallado B17'!H402+'6.17.A Ppto Detallado B17'!H485</f>
        <v>0</v>
      </c>
      <c r="G22" s="132">
        <f t="shared" ref="G22" si="31">IF(F22=0,0,F22/F$24)</f>
        <v>0</v>
      </c>
      <c r="H22" s="76">
        <f>'6.17.A Ppto Detallado B17'!I70+'6.17.A Ppto Detallado B17'!I153+'6.17.A Ppto Detallado B17'!I236+'6.17.A Ppto Detallado B17'!I319+'6.17.A Ppto Detallado B17'!I402+'6.17.A Ppto Detallado B17'!I485</f>
        <v>0</v>
      </c>
      <c r="I22" s="132">
        <f t="shared" ref="I22" si="32">IF(H22=0,0,H22/H$24)</f>
        <v>0</v>
      </c>
      <c r="J22" s="76">
        <f>'6.17.A Ppto Detallado B17'!J70+'6.17.A Ppto Detallado B17'!J153+'6.17.A Ppto Detallado B17'!J236+'6.17.A Ppto Detallado B17'!J319+'6.17.A Ppto Detallado B17'!J402+'6.17.A Ppto Detallado B17'!J485</f>
        <v>0</v>
      </c>
      <c r="K22" s="132">
        <f t="shared" ref="K22" si="33">IF(J22=0,0,J22/J$24)</f>
        <v>0</v>
      </c>
      <c r="L22" s="76">
        <f>'6.17.A Ppto Detallado B17'!K70+'6.17.A Ppto Detallado B17'!K153+'6.17.A Ppto Detallado B17'!K236+'6.17.A Ppto Detallado B17'!K319+'6.17.A Ppto Detallado B17'!K402+'6.17.A Ppto Detallado B17'!K485</f>
        <v>0</v>
      </c>
      <c r="M22" s="132">
        <f t="shared" ref="M22" si="34">IF(L22=0,0,L22/L$24)</f>
        <v>0</v>
      </c>
      <c r="N22" s="76">
        <f>'6.17.A Ppto Detallado B17'!L70+'6.17.A Ppto Detallado B17'!L153+'6.17.A Ppto Detallado B17'!L236+'6.17.A Ppto Detallado B17'!L319+'6.17.A Ppto Detallado B17'!L402+'6.17.A Ppto Detallado B17'!L485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'6.17.A Ppto Detallado B17'!F81+'6.17.A Ppto Detallado B17'!F164+'6.17.A Ppto Detallado B17'!F247+'6.17.A Ppto Detallado B17'!F330+'6.17.A Ppto Detallado B17'!F413+'6.17.A Ppto Detallado B17'!F496</f>
        <v>0</v>
      </c>
      <c r="C23" s="132">
        <f t="shared" si="9"/>
        <v>0</v>
      </c>
      <c r="D23" s="76">
        <f>'6.17.A Ppto Detallado B17'!G81+'6.17.A Ppto Detallado B17'!G164+'6.17.A Ppto Detallado B17'!G247+'6.17.A Ppto Detallado B17'!G330+'6.17.A Ppto Detallado B17'!G413+'6.17.A Ppto Detallado B17'!G496</f>
        <v>0</v>
      </c>
      <c r="E23" s="132">
        <f t="shared" si="9"/>
        <v>0</v>
      </c>
      <c r="F23" s="76">
        <f>'6.17.A Ppto Detallado B17'!H81+'6.17.A Ppto Detallado B17'!H164+'6.17.A Ppto Detallado B17'!H247+'6.17.A Ppto Detallado B17'!H330+'6.17.A Ppto Detallado B17'!H413+'6.17.A Ppto Detallado B17'!H496</f>
        <v>0</v>
      </c>
      <c r="G23" s="132">
        <f t="shared" ref="G23" si="36">IF(F23=0,0,F23/F$24)</f>
        <v>0</v>
      </c>
      <c r="H23" s="76">
        <f>'6.17.A Ppto Detallado B17'!I81+'6.17.A Ppto Detallado B17'!I164+'6.17.A Ppto Detallado B17'!I247+'6.17.A Ppto Detallado B17'!I330+'6.17.A Ppto Detallado B17'!I413+'6.17.A Ppto Detallado B17'!I496</f>
        <v>0</v>
      </c>
      <c r="I23" s="132">
        <f t="shared" ref="I23" si="37">IF(H23=0,0,H23/H$24)</f>
        <v>0</v>
      </c>
      <c r="J23" s="76">
        <f>'6.17.A Ppto Detallado B17'!J81+'6.17.A Ppto Detallado B17'!J164+'6.17.A Ppto Detallado B17'!J247+'6.17.A Ppto Detallado B17'!J330+'6.17.A Ppto Detallado B17'!J413+'6.17.A Ppto Detallado B17'!J496</f>
        <v>0</v>
      </c>
      <c r="K23" s="132">
        <f t="shared" ref="K23" si="38">IF(J23=0,0,J23/J$24)</f>
        <v>0</v>
      </c>
      <c r="L23" s="76">
        <f>'6.17.A Ppto Detallado B17'!K81+'6.17.A Ppto Detallado B17'!K164+'6.17.A Ppto Detallado B17'!K247+'6.17.A Ppto Detallado B17'!K330+'6.17.A Ppto Detallado B17'!K413+'6.17.A Ppto Detallado B17'!K496</f>
        <v>0</v>
      </c>
      <c r="M23" s="132">
        <f t="shared" ref="M23" si="39">IF(L23=0,0,L23/L$24)</f>
        <v>0</v>
      </c>
      <c r="N23" s="76">
        <f>'6.17.A Ppto Detallado B17'!L81+'6.17.A Ppto Detallado B17'!L164+'6.17.A Ppto Detallado B17'!L247+'6.17.A Ppto Detallado B17'!L330+'6.17.A Ppto Detallado B17'!L413+'6.17.A Ppto Detallado B17'!L496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180</v>
      </c>
      <c r="B28" s="199">
        <f>'1. Datos Generales'!$B$23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180</v>
      </c>
      <c r="B40" s="199">
        <f>'1. Datos Generales'!$B$23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180</v>
      </c>
      <c r="B51" s="199">
        <f>'1. Datos Generales'!$B$23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66" priority="1" stopIfTrue="1" operator="greaterThan">
      <formula>0.07</formula>
    </cfRule>
  </conditionalFormatting>
  <conditionalFormatting sqref="P18">
    <cfRule type="cellIs" dxfId="65" priority="3" stopIfTrue="1" operator="notEqual">
      <formula>$N$6</formula>
    </cfRule>
  </conditionalFormatting>
  <conditionalFormatting sqref="P19">
    <cfRule type="cellIs" dxfId="64" priority="4" stopIfTrue="1" operator="notEqual">
      <formula>$N$7</formula>
    </cfRule>
  </conditionalFormatting>
  <conditionalFormatting sqref="P20">
    <cfRule type="cellIs" dxfId="63" priority="5" stopIfTrue="1" operator="notEqual">
      <formula>$N$8</formula>
    </cfRule>
  </conditionalFormatting>
  <conditionalFormatting sqref="P21">
    <cfRule type="cellIs" dxfId="62" priority="6" stopIfTrue="1" operator="notEqual">
      <formula>$N$9</formula>
    </cfRule>
  </conditionalFormatting>
  <conditionalFormatting sqref="P22">
    <cfRule type="cellIs" dxfId="61" priority="7" stopIfTrue="1" operator="notEqual">
      <formula>$N$10</formula>
    </cfRule>
  </conditionalFormatting>
  <conditionalFormatting sqref="P23">
    <cfRule type="cellIs" dxfId="60" priority="8" stopIfTrue="1" operator="notEqual">
      <formula>$N$11</formula>
    </cfRule>
  </conditionalFormatting>
  <conditionalFormatting sqref="P24">
    <cfRule type="cellIs" dxfId="59" priority="9" stopIfTrue="1" operator="notEqual">
      <formula>$N$12</formula>
    </cfRule>
  </conditionalFormatting>
  <conditionalFormatting sqref="N5:N12">
    <cfRule type="cellIs" dxfId="58" priority="10" stopIfTrue="1" operator="notEqual">
      <formula>$P17</formula>
    </cfRule>
  </conditionalFormatting>
  <conditionalFormatting sqref="F37 F48">
    <cfRule type="cellIs" dxfId="57" priority="11" stopIfTrue="1" operator="notEqual">
      <formula>$F$60</formula>
    </cfRule>
  </conditionalFormatting>
  <conditionalFormatting sqref="F60">
    <cfRule type="cellIs" dxfId="56" priority="12" stopIfTrue="1" operator="notEqual">
      <formula>$F$37</formula>
    </cfRule>
  </conditionalFormatting>
  <conditionalFormatting sqref="K12">
    <cfRule type="cellIs" dxfId="55" priority="13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3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Q194"/>
  <sheetViews>
    <sheetView showGridLines="0" topLeftCell="A10" zoomScale="50" zoomScaleNormal="50" zoomScaleSheetLayoutView="50" workbookViewId="0">
      <selection activeCell="F17" sqref="F17"/>
    </sheetView>
  </sheetViews>
  <sheetFormatPr baseColWidth="10" defaultRowHeight="12.75"/>
  <cols>
    <col min="1" max="1" width="10.140625" style="23" customWidth="1"/>
    <col min="2" max="2" width="71.5703125" style="23" customWidth="1"/>
    <col min="3" max="3" width="32.7109375" style="4" customWidth="1"/>
    <col min="4" max="4" width="33" style="4" customWidth="1"/>
    <col min="5" max="5" width="22.5703125" style="4" hidden="1" customWidth="1"/>
    <col min="6" max="11" width="32.7109375" style="4" customWidth="1"/>
    <col min="12" max="12" width="26.42578125" style="4" bestFit="1" customWidth="1"/>
    <col min="13" max="13" width="25.7109375" style="4" customWidth="1"/>
    <col min="14" max="14" width="9.7109375" style="4" customWidth="1"/>
    <col min="15" max="15" width="30.7109375" style="4" customWidth="1"/>
    <col min="16" max="16" width="9.7109375" style="4" customWidth="1"/>
    <col min="17" max="16384" width="11.42578125" style="4"/>
  </cols>
  <sheetData>
    <row r="1" spans="1:17" ht="71.25" customHeight="1">
      <c r="A1" s="175" t="s">
        <v>111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</row>
    <row r="2" spans="1:17" ht="69.95" customHeight="1">
      <c r="A2" s="104">
        <f>'1. Datos Generales'!A5</f>
        <v>0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24"/>
      <c r="N2" s="24"/>
      <c r="O2" s="24"/>
      <c r="P2" s="24"/>
      <c r="Q2" s="24"/>
    </row>
    <row r="3" spans="1:17" s="9" customFormat="1" ht="42.75" customHeight="1">
      <c r="A3" s="182"/>
      <c r="B3" s="182"/>
      <c r="C3" s="180" t="s">
        <v>53</v>
      </c>
      <c r="D3" s="181" t="s">
        <v>54</v>
      </c>
      <c r="E3" s="106"/>
      <c r="F3" s="180" t="s">
        <v>103</v>
      </c>
      <c r="G3" s="181" t="s">
        <v>55</v>
      </c>
      <c r="H3" s="181"/>
      <c r="I3" s="181"/>
      <c r="J3" s="181"/>
      <c r="K3" s="181" t="s">
        <v>60</v>
      </c>
      <c r="L3" s="181" t="s">
        <v>0</v>
      </c>
      <c r="M3" s="25"/>
      <c r="N3" s="26"/>
      <c r="O3" s="27"/>
      <c r="P3" s="28"/>
    </row>
    <row r="4" spans="1:17" s="9" customFormat="1" ht="59.25" customHeight="1">
      <c r="A4" s="182"/>
      <c r="B4" s="182"/>
      <c r="C4" s="180"/>
      <c r="D4" s="181"/>
      <c r="E4" s="106"/>
      <c r="F4" s="180"/>
      <c r="G4" s="106" t="s">
        <v>56</v>
      </c>
      <c r="H4" s="105" t="s">
        <v>57</v>
      </c>
      <c r="I4" s="106" t="s">
        <v>58</v>
      </c>
      <c r="J4" s="105" t="s">
        <v>59</v>
      </c>
      <c r="K4" s="181"/>
      <c r="L4" s="181"/>
      <c r="M4" s="25"/>
      <c r="N4" s="26"/>
      <c r="O4" s="27"/>
      <c r="P4" s="28"/>
    </row>
    <row r="5" spans="1:17" s="9" customFormat="1" ht="44.25" customHeight="1">
      <c r="A5" s="107" t="str">
        <f>+'1. Datos Generales'!A7</f>
        <v>BP</v>
      </c>
      <c r="B5" s="107">
        <f>+'1. Datos Generales'!B7</f>
        <v>0</v>
      </c>
      <c r="C5" s="115">
        <f>'6.1.B Resumen BP'!N12</f>
        <v>0</v>
      </c>
      <c r="D5" s="116">
        <f>ROUND(E5,2)</f>
        <v>0</v>
      </c>
      <c r="E5" s="116">
        <f>C5*F5</f>
        <v>0</v>
      </c>
      <c r="F5" s="108"/>
      <c r="G5" s="118"/>
      <c r="H5" s="118"/>
      <c r="I5" s="118"/>
      <c r="J5" s="118"/>
      <c r="K5" s="118"/>
      <c r="L5" s="109">
        <f>IF(SUM(G5:K5)=0,0,SUM(G5:K5)/C5)</f>
        <v>0</v>
      </c>
      <c r="M5" s="25"/>
      <c r="N5" s="26"/>
      <c r="O5" s="27"/>
      <c r="P5" s="28"/>
    </row>
    <row r="6" spans="1:17" s="9" customFormat="1" ht="44.25" customHeight="1">
      <c r="A6" s="107" t="str">
        <f>+'1. Datos Generales'!A8</f>
        <v>B2</v>
      </c>
      <c r="B6" s="107">
        <f>+'1. Datos Generales'!B8</f>
        <v>0</v>
      </c>
      <c r="C6" s="115">
        <f>'6.2.B Resumen B2'!N12</f>
        <v>0</v>
      </c>
      <c r="D6" s="116">
        <f t="shared" ref="D6:D24" si="0">ROUND(E6,2)</f>
        <v>0</v>
      </c>
      <c r="E6" s="116">
        <f t="shared" ref="E6:E24" si="1">C6*F6</f>
        <v>0</v>
      </c>
      <c r="F6" s="108"/>
      <c r="G6" s="117"/>
      <c r="H6" s="118"/>
      <c r="I6" s="117"/>
      <c r="J6" s="118"/>
      <c r="K6" s="117"/>
      <c r="L6" s="109">
        <f>IF(SUM(G6:K6)=0,0,SUM(G6:K6)/C6)</f>
        <v>0</v>
      </c>
      <c r="M6" s="25"/>
      <c r="N6" s="26"/>
      <c r="O6" s="27"/>
      <c r="P6" s="28"/>
    </row>
    <row r="7" spans="1:17" s="9" customFormat="1" ht="44.25" customHeight="1">
      <c r="A7" s="107" t="str">
        <f>+'1. Datos Generales'!A9</f>
        <v>B3</v>
      </c>
      <c r="B7" s="107">
        <f>+'1. Datos Generales'!B9</f>
        <v>0</v>
      </c>
      <c r="C7" s="115">
        <f>'6.3.B Resumen B3'!N12</f>
        <v>0</v>
      </c>
      <c r="D7" s="116">
        <f t="shared" si="0"/>
        <v>0</v>
      </c>
      <c r="E7" s="116">
        <f t="shared" si="1"/>
        <v>0</v>
      </c>
      <c r="F7" s="108"/>
      <c r="G7" s="117"/>
      <c r="H7" s="118"/>
      <c r="I7" s="117"/>
      <c r="J7" s="118"/>
      <c r="K7" s="117"/>
      <c r="L7" s="109">
        <f t="shared" ref="L7:L24" si="2">IF(SUM(G7:K7)=0,0,SUM(G7:K7)/C7)</f>
        <v>0</v>
      </c>
      <c r="M7" s="25"/>
      <c r="N7" s="26"/>
      <c r="O7" s="27"/>
      <c r="P7" s="28"/>
    </row>
    <row r="8" spans="1:17" s="9" customFormat="1" ht="44.25" customHeight="1">
      <c r="A8" s="107" t="str">
        <f>+'1. Datos Generales'!A10</f>
        <v>B4</v>
      </c>
      <c r="B8" s="107">
        <f>+'1. Datos Generales'!B10</f>
        <v>0</v>
      </c>
      <c r="C8" s="115">
        <f>'6.4.B Resumen B4'!N12</f>
        <v>0</v>
      </c>
      <c r="D8" s="116">
        <f t="shared" si="0"/>
        <v>0</v>
      </c>
      <c r="E8" s="116">
        <f t="shared" si="1"/>
        <v>0</v>
      </c>
      <c r="F8" s="108"/>
      <c r="G8" s="117"/>
      <c r="H8" s="118"/>
      <c r="I8" s="117"/>
      <c r="J8" s="118"/>
      <c r="K8" s="117"/>
      <c r="L8" s="109">
        <f t="shared" si="2"/>
        <v>0</v>
      </c>
      <c r="M8" s="25"/>
      <c r="N8" s="26"/>
      <c r="O8" s="27"/>
      <c r="P8" s="28"/>
    </row>
    <row r="9" spans="1:17" s="9" customFormat="1" ht="44.25" customHeight="1">
      <c r="A9" s="107" t="str">
        <f>+'1. Datos Generales'!A11</f>
        <v>B5</v>
      </c>
      <c r="B9" s="107">
        <f>+'1. Datos Generales'!B11</f>
        <v>0</v>
      </c>
      <c r="C9" s="115">
        <f>'6.5.B Resumen B5'!N12</f>
        <v>0</v>
      </c>
      <c r="D9" s="116">
        <f t="shared" si="0"/>
        <v>0</v>
      </c>
      <c r="E9" s="116">
        <f t="shared" si="1"/>
        <v>0</v>
      </c>
      <c r="F9" s="108"/>
      <c r="G9" s="117"/>
      <c r="H9" s="118"/>
      <c r="I9" s="117"/>
      <c r="J9" s="118"/>
      <c r="K9" s="117"/>
      <c r="L9" s="109">
        <f t="shared" si="2"/>
        <v>0</v>
      </c>
      <c r="M9" s="25"/>
      <c r="N9" s="26"/>
      <c r="O9" s="27"/>
      <c r="P9" s="28"/>
    </row>
    <row r="10" spans="1:17" s="9" customFormat="1" ht="44.25" customHeight="1">
      <c r="A10" s="107" t="str">
        <f>+'1. Datos Generales'!A12</f>
        <v>B6</v>
      </c>
      <c r="B10" s="107">
        <f>+'1. Datos Generales'!B12</f>
        <v>0</v>
      </c>
      <c r="C10" s="115">
        <f>'6.6.B Resumen B6'!N12</f>
        <v>0</v>
      </c>
      <c r="D10" s="116">
        <f t="shared" si="0"/>
        <v>0</v>
      </c>
      <c r="E10" s="116">
        <f t="shared" si="1"/>
        <v>0</v>
      </c>
      <c r="F10" s="108"/>
      <c r="G10" s="117"/>
      <c r="H10" s="118"/>
      <c r="I10" s="117"/>
      <c r="J10" s="118"/>
      <c r="K10" s="117"/>
      <c r="L10" s="109">
        <f t="shared" si="2"/>
        <v>0</v>
      </c>
      <c r="M10" s="25"/>
      <c r="N10" s="26"/>
      <c r="O10" s="27"/>
      <c r="P10" s="28"/>
    </row>
    <row r="11" spans="1:17" s="9" customFormat="1" ht="44.25" customHeight="1">
      <c r="A11" s="107" t="str">
        <f>+'1. Datos Generales'!A13</f>
        <v>B7</v>
      </c>
      <c r="B11" s="107">
        <f>+'1. Datos Generales'!B13</f>
        <v>0</v>
      </c>
      <c r="C11" s="115">
        <f>'6.7.B Resumen B7'!N12</f>
        <v>0</v>
      </c>
      <c r="D11" s="116">
        <f t="shared" si="0"/>
        <v>0</v>
      </c>
      <c r="E11" s="116">
        <f t="shared" si="1"/>
        <v>0</v>
      </c>
      <c r="F11" s="108"/>
      <c r="G11" s="117"/>
      <c r="H11" s="118"/>
      <c r="I11" s="117"/>
      <c r="J11" s="118"/>
      <c r="K11" s="117"/>
      <c r="L11" s="109">
        <f t="shared" si="2"/>
        <v>0</v>
      </c>
      <c r="M11" s="25"/>
      <c r="N11" s="26"/>
      <c r="O11" s="27"/>
      <c r="P11" s="28"/>
    </row>
    <row r="12" spans="1:17" s="9" customFormat="1" ht="44.25" customHeight="1">
      <c r="A12" s="107" t="str">
        <f>+'1. Datos Generales'!A14</f>
        <v>B8</v>
      </c>
      <c r="B12" s="107">
        <f>+'1. Datos Generales'!B14</f>
        <v>0</v>
      </c>
      <c r="C12" s="115">
        <f>'6.8.B Resumen B8'!N12</f>
        <v>0</v>
      </c>
      <c r="D12" s="116">
        <f t="shared" si="0"/>
        <v>0</v>
      </c>
      <c r="E12" s="116">
        <f t="shared" si="1"/>
        <v>0</v>
      </c>
      <c r="F12" s="108"/>
      <c r="G12" s="117"/>
      <c r="H12" s="118"/>
      <c r="I12" s="117"/>
      <c r="J12" s="118"/>
      <c r="K12" s="117"/>
      <c r="L12" s="109">
        <f t="shared" si="2"/>
        <v>0</v>
      </c>
      <c r="M12" s="25"/>
      <c r="N12" s="26"/>
      <c r="O12" s="27"/>
      <c r="P12" s="28"/>
    </row>
    <row r="13" spans="1:17" s="9" customFormat="1" ht="44.25" customHeight="1">
      <c r="A13" s="107" t="str">
        <f>+'1. Datos Generales'!A15</f>
        <v>B9</v>
      </c>
      <c r="B13" s="107">
        <f>+'1. Datos Generales'!B15</f>
        <v>0</v>
      </c>
      <c r="C13" s="115">
        <f>'6.9.B Resumen B9'!N12</f>
        <v>0</v>
      </c>
      <c r="D13" s="116">
        <f t="shared" si="0"/>
        <v>0</v>
      </c>
      <c r="E13" s="116">
        <f t="shared" si="1"/>
        <v>0</v>
      </c>
      <c r="F13" s="108"/>
      <c r="G13" s="117"/>
      <c r="H13" s="118"/>
      <c r="I13" s="117"/>
      <c r="J13" s="118"/>
      <c r="K13" s="117"/>
      <c r="L13" s="109">
        <f t="shared" si="2"/>
        <v>0</v>
      </c>
      <c r="M13" s="25"/>
      <c r="N13" s="26"/>
      <c r="O13" s="27"/>
      <c r="P13" s="28"/>
    </row>
    <row r="14" spans="1:17" s="9" customFormat="1" ht="44.25" customHeight="1">
      <c r="A14" s="107" t="str">
        <f>+'1. Datos Generales'!A16</f>
        <v>B10</v>
      </c>
      <c r="B14" s="107">
        <f>+'1. Datos Generales'!B16</f>
        <v>0</v>
      </c>
      <c r="C14" s="115">
        <f>'6.10.B Resumen B10'!N12</f>
        <v>0</v>
      </c>
      <c r="D14" s="116">
        <f t="shared" si="0"/>
        <v>0</v>
      </c>
      <c r="E14" s="116">
        <f t="shared" si="1"/>
        <v>0</v>
      </c>
      <c r="F14" s="108"/>
      <c r="G14" s="117"/>
      <c r="H14" s="118"/>
      <c r="I14" s="117"/>
      <c r="J14" s="118"/>
      <c r="K14" s="117"/>
      <c r="L14" s="109">
        <f t="shared" si="2"/>
        <v>0</v>
      </c>
      <c r="M14" s="25"/>
      <c r="N14" s="26"/>
      <c r="O14" s="27"/>
      <c r="P14" s="28"/>
    </row>
    <row r="15" spans="1:17" s="9" customFormat="1" ht="44.25" customHeight="1">
      <c r="A15" s="107" t="s">
        <v>151</v>
      </c>
      <c r="B15" s="107">
        <f>+'1. Datos Generales'!B17</f>
        <v>0</v>
      </c>
      <c r="C15" s="115">
        <f>'6.11.B Resumen B11'!N12</f>
        <v>0</v>
      </c>
      <c r="D15" s="116">
        <f t="shared" si="0"/>
        <v>0</v>
      </c>
      <c r="E15" s="116">
        <f t="shared" si="1"/>
        <v>0</v>
      </c>
      <c r="F15" s="108"/>
      <c r="G15" s="117"/>
      <c r="H15" s="118"/>
      <c r="I15" s="117"/>
      <c r="J15" s="118"/>
      <c r="K15" s="117"/>
      <c r="L15" s="109">
        <f t="shared" si="2"/>
        <v>0</v>
      </c>
      <c r="M15" s="25"/>
      <c r="N15" s="26"/>
      <c r="O15" s="27"/>
      <c r="P15" s="28"/>
    </row>
    <row r="16" spans="1:17" s="9" customFormat="1" ht="44.25" customHeight="1">
      <c r="A16" s="107" t="s">
        <v>152</v>
      </c>
      <c r="B16" s="107">
        <f>+'1. Datos Generales'!B18</f>
        <v>0</v>
      </c>
      <c r="C16" s="115">
        <f>'6.12.B Resumen B12'!N12</f>
        <v>0</v>
      </c>
      <c r="D16" s="116">
        <f t="shared" si="0"/>
        <v>0</v>
      </c>
      <c r="E16" s="116">
        <f t="shared" si="1"/>
        <v>0</v>
      </c>
      <c r="F16" s="108"/>
      <c r="G16" s="117"/>
      <c r="H16" s="118"/>
      <c r="I16" s="117"/>
      <c r="J16" s="118"/>
      <c r="K16" s="117"/>
      <c r="L16" s="109">
        <f t="shared" si="2"/>
        <v>0</v>
      </c>
      <c r="M16" s="25"/>
      <c r="N16" s="26"/>
      <c r="O16" s="27"/>
      <c r="P16" s="28"/>
    </row>
    <row r="17" spans="1:16" s="9" customFormat="1" ht="44.25" customHeight="1">
      <c r="A17" s="107" t="s">
        <v>153</v>
      </c>
      <c r="B17" s="107">
        <f>+'1. Datos Generales'!B19</f>
        <v>0</v>
      </c>
      <c r="C17" s="115">
        <f>'6.13.B Resumen B13'!N12</f>
        <v>0</v>
      </c>
      <c r="D17" s="116">
        <f t="shared" si="0"/>
        <v>0</v>
      </c>
      <c r="E17" s="116">
        <f t="shared" si="1"/>
        <v>0</v>
      </c>
      <c r="F17" s="108"/>
      <c r="G17" s="117"/>
      <c r="H17" s="118"/>
      <c r="I17" s="117"/>
      <c r="J17" s="118"/>
      <c r="K17" s="117"/>
      <c r="L17" s="109">
        <f t="shared" si="2"/>
        <v>0</v>
      </c>
      <c r="M17" s="25"/>
      <c r="N17" s="26"/>
      <c r="O17" s="27"/>
      <c r="P17" s="28"/>
    </row>
    <row r="18" spans="1:16" s="9" customFormat="1" ht="44.25" customHeight="1">
      <c r="A18" s="107" t="s">
        <v>154</v>
      </c>
      <c r="B18" s="107">
        <f>+'1. Datos Generales'!B20</f>
        <v>0</v>
      </c>
      <c r="C18" s="115">
        <f>'6.14.B Resumen B14'!N12</f>
        <v>0</v>
      </c>
      <c r="D18" s="116">
        <f t="shared" si="0"/>
        <v>0</v>
      </c>
      <c r="E18" s="116">
        <f t="shared" si="1"/>
        <v>0</v>
      </c>
      <c r="F18" s="108"/>
      <c r="G18" s="117"/>
      <c r="H18" s="118"/>
      <c r="I18" s="117"/>
      <c r="J18" s="118"/>
      <c r="K18" s="117"/>
      <c r="L18" s="109">
        <f t="shared" si="2"/>
        <v>0</v>
      </c>
      <c r="M18" s="25"/>
      <c r="N18" s="26"/>
      <c r="O18" s="27"/>
      <c r="P18" s="28"/>
    </row>
    <row r="19" spans="1:16" s="9" customFormat="1" ht="44.25" customHeight="1">
      <c r="A19" s="107" t="s">
        <v>155</v>
      </c>
      <c r="B19" s="107">
        <f>+'1. Datos Generales'!B21</f>
        <v>0</v>
      </c>
      <c r="C19" s="115">
        <f>'6.15.B Resumen B15'!N12</f>
        <v>0</v>
      </c>
      <c r="D19" s="116">
        <f t="shared" si="0"/>
        <v>0</v>
      </c>
      <c r="E19" s="116">
        <f t="shared" si="1"/>
        <v>0</v>
      </c>
      <c r="F19" s="108"/>
      <c r="G19" s="117"/>
      <c r="H19" s="118"/>
      <c r="I19" s="117"/>
      <c r="J19" s="118"/>
      <c r="K19" s="117"/>
      <c r="L19" s="109">
        <f t="shared" si="2"/>
        <v>0</v>
      </c>
      <c r="M19" s="25"/>
      <c r="N19" s="26"/>
      <c r="O19" s="27"/>
      <c r="P19" s="28"/>
    </row>
    <row r="20" spans="1:16" s="9" customFormat="1" ht="44.25" customHeight="1">
      <c r="A20" s="107" t="s">
        <v>156</v>
      </c>
      <c r="B20" s="107">
        <f>+'1. Datos Generales'!B22</f>
        <v>0</v>
      </c>
      <c r="C20" s="115">
        <f>'6.16.B Resumen B16'!N12</f>
        <v>0</v>
      </c>
      <c r="D20" s="116">
        <f t="shared" si="0"/>
        <v>0</v>
      </c>
      <c r="E20" s="116">
        <f t="shared" si="1"/>
        <v>0</v>
      </c>
      <c r="F20" s="108"/>
      <c r="G20" s="117"/>
      <c r="H20" s="118"/>
      <c r="I20" s="117"/>
      <c r="J20" s="118"/>
      <c r="K20" s="117"/>
      <c r="L20" s="109">
        <f t="shared" si="2"/>
        <v>0</v>
      </c>
      <c r="M20" s="25"/>
      <c r="N20" s="26"/>
      <c r="O20" s="27"/>
      <c r="P20" s="28"/>
    </row>
    <row r="21" spans="1:16" s="9" customFormat="1" ht="44.25" customHeight="1">
      <c r="A21" s="107" t="s">
        <v>157</v>
      </c>
      <c r="B21" s="107">
        <f>+'1. Datos Generales'!B23</f>
        <v>0</v>
      </c>
      <c r="C21" s="115">
        <f>'6.17.B Resumen B17'!N12</f>
        <v>0</v>
      </c>
      <c r="D21" s="116">
        <f t="shared" si="0"/>
        <v>0</v>
      </c>
      <c r="E21" s="116">
        <f t="shared" si="1"/>
        <v>0</v>
      </c>
      <c r="F21" s="108"/>
      <c r="G21" s="117"/>
      <c r="H21" s="118"/>
      <c r="I21" s="117"/>
      <c r="J21" s="118"/>
      <c r="K21" s="117"/>
      <c r="L21" s="109">
        <f t="shared" si="2"/>
        <v>0</v>
      </c>
      <c r="M21" s="25"/>
      <c r="N21" s="26"/>
      <c r="O21" s="27"/>
      <c r="P21" s="28"/>
    </row>
    <row r="22" spans="1:16" s="9" customFormat="1" ht="44.25" customHeight="1">
      <c r="A22" s="107" t="s">
        <v>158</v>
      </c>
      <c r="B22" s="107">
        <f>+'1. Datos Generales'!B24</f>
        <v>0</v>
      </c>
      <c r="C22" s="115">
        <f>'6.18.B Resumen B18'!N12</f>
        <v>0</v>
      </c>
      <c r="D22" s="116">
        <f t="shared" si="0"/>
        <v>0</v>
      </c>
      <c r="E22" s="116">
        <f t="shared" si="1"/>
        <v>0</v>
      </c>
      <c r="F22" s="108"/>
      <c r="G22" s="117"/>
      <c r="H22" s="118"/>
      <c r="I22" s="117"/>
      <c r="J22" s="118"/>
      <c r="K22" s="117"/>
      <c r="L22" s="109">
        <f t="shared" si="2"/>
        <v>0</v>
      </c>
      <c r="M22" s="25"/>
      <c r="N22" s="26"/>
      <c r="O22" s="27"/>
      <c r="P22" s="28"/>
    </row>
    <row r="23" spans="1:16" s="9" customFormat="1" ht="44.25" customHeight="1">
      <c r="A23" s="107" t="s">
        <v>159</v>
      </c>
      <c r="B23" s="107">
        <f>+'1. Datos Generales'!B25</f>
        <v>0</v>
      </c>
      <c r="C23" s="115">
        <f>'6.19.B Resumen B19'!N12</f>
        <v>0</v>
      </c>
      <c r="D23" s="116">
        <f t="shared" si="0"/>
        <v>0</v>
      </c>
      <c r="E23" s="116">
        <f t="shared" si="1"/>
        <v>0</v>
      </c>
      <c r="F23" s="108"/>
      <c r="G23" s="117"/>
      <c r="H23" s="118"/>
      <c r="I23" s="117"/>
      <c r="J23" s="118"/>
      <c r="K23" s="117"/>
      <c r="L23" s="109">
        <f t="shared" si="2"/>
        <v>0</v>
      </c>
      <c r="M23" s="25"/>
      <c r="N23" s="26"/>
      <c r="O23" s="27"/>
      <c r="P23" s="28"/>
    </row>
    <row r="24" spans="1:16" s="9" customFormat="1" ht="44.25" customHeight="1">
      <c r="A24" s="107" t="s">
        <v>160</v>
      </c>
      <c r="B24" s="107">
        <f>+'1. Datos Generales'!B26</f>
        <v>0</v>
      </c>
      <c r="C24" s="115">
        <f>'6.20.B Resumen B20'!N12</f>
        <v>0</v>
      </c>
      <c r="D24" s="116">
        <f t="shared" si="0"/>
        <v>0</v>
      </c>
      <c r="E24" s="116">
        <f t="shared" si="1"/>
        <v>0</v>
      </c>
      <c r="F24" s="108"/>
      <c r="G24" s="117"/>
      <c r="H24" s="118"/>
      <c r="I24" s="117"/>
      <c r="J24" s="118"/>
      <c r="K24" s="117"/>
      <c r="L24" s="109">
        <f t="shared" si="2"/>
        <v>0</v>
      </c>
      <c r="M24" s="25"/>
      <c r="N24" s="26"/>
      <c r="O24" s="27"/>
      <c r="P24" s="28"/>
    </row>
    <row r="25" spans="1:16" s="9" customFormat="1" ht="53.25" customHeight="1">
      <c r="A25" s="110"/>
      <c r="B25" s="110" t="s">
        <v>1</v>
      </c>
      <c r="C25" s="119">
        <f>SUM(C5:C24)</f>
        <v>0</v>
      </c>
      <c r="D25" s="119">
        <f>SUM(D5:D24)</f>
        <v>0</v>
      </c>
      <c r="E25" s="119">
        <f>SUM(E5:E24)</f>
        <v>0</v>
      </c>
      <c r="F25" s="111">
        <f>IF(D25=0,0,D25/$C$25)</f>
        <v>0</v>
      </c>
      <c r="G25" s="119">
        <f>SUM(G5:G24)</f>
        <v>0</v>
      </c>
      <c r="H25" s="119">
        <f>SUM(H5:H24)</f>
        <v>0</v>
      </c>
      <c r="I25" s="119">
        <f>SUM(I5:I24)</f>
        <v>0</v>
      </c>
      <c r="J25" s="119">
        <f>SUM(J5:J24)</f>
        <v>0</v>
      </c>
      <c r="K25" s="119">
        <f>SUM(K5:K24)</f>
        <v>0</v>
      </c>
      <c r="L25" s="112"/>
      <c r="M25" s="29"/>
      <c r="N25" s="30"/>
      <c r="O25" s="29"/>
      <c r="P25" s="31"/>
    </row>
    <row r="26" spans="1:16" s="130" customFormat="1" ht="50.25" customHeight="1">
      <c r="A26" s="113"/>
      <c r="B26" s="113" t="s">
        <v>0</v>
      </c>
      <c r="C26" s="111">
        <f>IF(C25=0,0,C25/$C$25)</f>
        <v>0</v>
      </c>
      <c r="D26" s="111">
        <f>IF(D25=0,0,D25/$C$25)</f>
        <v>0</v>
      </c>
      <c r="E26" s="111"/>
      <c r="F26" s="111"/>
      <c r="G26" s="114">
        <f>IF(G25=0,0,G25/$C$25)</f>
        <v>0</v>
      </c>
      <c r="H26" s="114">
        <f>IF(H25=0,0,H25/$C$25)</f>
        <v>0</v>
      </c>
      <c r="I26" s="114">
        <f>IF(I25=0,0,I25/$C$25)</f>
        <v>0</v>
      </c>
      <c r="J26" s="114">
        <f>IF(J25=0,0,J25/$C$25)</f>
        <v>0</v>
      </c>
      <c r="K26" s="114">
        <f>IF(K25=0,0,K25/$C$25)</f>
        <v>0</v>
      </c>
      <c r="L26" s="111">
        <f>+SUM(F26:K26)</f>
        <v>0</v>
      </c>
      <c r="M26" s="29"/>
      <c r="N26" s="30"/>
      <c r="O26" s="29"/>
      <c r="P26" s="31"/>
    </row>
    <row r="27" spans="1:16" ht="59.25" customHeight="1"/>
    <row r="28" spans="1:16" ht="39.75" customHeight="1"/>
    <row r="29" spans="1:16">
      <c r="P29" s="10"/>
    </row>
    <row r="30" spans="1:16">
      <c r="P30" s="10"/>
    </row>
    <row r="31" spans="1:16">
      <c r="P31" s="10"/>
    </row>
    <row r="32" spans="1:16">
      <c r="P32" s="10"/>
    </row>
    <row r="33" spans="16:16">
      <c r="P33" s="10"/>
    </row>
    <row r="34" spans="16:16">
      <c r="P34" s="10"/>
    </row>
    <row r="35" spans="16:16">
      <c r="P35" s="10"/>
    </row>
    <row r="36" spans="16:16">
      <c r="P36" s="10"/>
    </row>
    <row r="37" spans="16:16">
      <c r="P37" s="10"/>
    </row>
    <row r="38" spans="16:16">
      <c r="P38" s="10"/>
    </row>
    <row r="39" spans="16:16">
      <c r="P39" s="10"/>
    </row>
    <row r="40" spans="16:16">
      <c r="P40" s="10"/>
    </row>
    <row r="41" spans="16:16">
      <c r="P41" s="10"/>
    </row>
    <row r="42" spans="16:16">
      <c r="P42" s="10"/>
    </row>
    <row r="43" spans="16:16">
      <c r="P43" s="10"/>
    </row>
    <row r="44" spans="16:16">
      <c r="P44" s="10"/>
    </row>
    <row r="45" spans="16:16">
      <c r="P45" s="10"/>
    </row>
    <row r="46" spans="16:16">
      <c r="P46" s="10"/>
    </row>
    <row r="47" spans="16:16">
      <c r="P47" s="10"/>
    </row>
    <row r="48" spans="16:16">
      <c r="P48" s="10"/>
    </row>
    <row r="49" spans="16:16">
      <c r="P49" s="10"/>
    </row>
    <row r="50" spans="16:16">
      <c r="P50" s="10"/>
    </row>
    <row r="51" spans="16:16">
      <c r="P51" s="10"/>
    </row>
    <row r="52" spans="16:16">
      <c r="P52" s="10"/>
    </row>
    <row r="53" spans="16:16">
      <c r="P53" s="10"/>
    </row>
    <row r="54" spans="16:16">
      <c r="P54" s="10"/>
    </row>
    <row r="55" spans="16:16">
      <c r="P55" s="10"/>
    </row>
    <row r="56" spans="16:16">
      <c r="P56" s="10"/>
    </row>
    <row r="57" spans="16:16">
      <c r="P57" s="10"/>
    </row>
    <row r="58" spans="16:16">
      <c r="P58" s="10"/>
    </row>
    <row r="59" spans="16:16">
      <c r="P59" s="10"/>
    </row>
    <row r="60" spans="16:16">
      <c r="P60" s="10"/>
    </row>
    <row r="61" spans="16:16">
      <c r="P61" s="10"/>
    </row>
    <row r="62" spans="16:16">
      <c r="P62" s="10"/>
    </row>
    <row r="63" spans="16:16">
      <c r="P63" s="10"/>
    </row>
    <row r="64" spans="16:16">
      <c r="P64" s="10"/>
    </row>
    <row r="65" spans="16:16">
      <c r="P65" s="10"/>
    </row>
    <row r="66" spans="16:16">
      <c r="P66" s="10"/>
    </row>
    <row r="67" spans="16:16">
      <c r="P67" s="10"/>
    </row>
    <row r="68" spans="16:16">
      <c r="P68" s="10"/>
    </row>
    <row r="69" spans="16:16">
      <c r="P69" s="10"/>
    </row>
    <row r="70" spans="16:16">
      <c r="P70" s="10"/>
    </row>
    <row r="71" spans="16:16">
      <c r="P71" s="10"/>
    </row>
    <row r="72" spans="16:16">
      <c r="P72" s="10"/>
    </row>
    <row r="73" spans="16:16">
      <c r="P73" s="10"/>
    </row>
    <row r="74" spans="16:16">
      <c r="P74" s="10"/>
    </row>
    <row r="75" spans="16:16">
      <c r="P75" s="10"/>
    </row>
    <row r="76" spans="16:16">
      <c r="P76" s="10"/>
    </row>
    <row r="77" spans="16:16">
      <c r="P77" s="10"/>
    </row>
    <row r="78" spans="16:16">
      <c r="P78" s="10"/>
    </row>
    <row r="79" spans="16:16">
      <c r="P79" s="10"/>
    </row>
    <row r="80" spans="16:16">
      <c r="P80" s="10"/>
    </row>
    <row r="81" spans="16:16">
      <c r="P81" s="10"/>
    </row>
    <row r="82" spans="16:16">
      <c r="P82" s="10"/>
    </row>
    <row r="83" spans="16:16">
      <c r="P83" s="10"/>
    </row>
    <row r="84" spans="16:16">
      <c r="P84" s="10"/>
    </row>
    <row r="85" spans="16:16">
      <c r="P85" s="10"/>
    </row>
    <row r="86" spans="16:16">
      <c r="P86" s="10"/>
    </row>
    <row r="87" spans="16:16">
      <c r="P87" s="10"/>
    </row>
    <row r="88" spans="16:16">
      <c r="P88" s="10"/>
    </row>
    <row r="89" spans="16:16">
      <c r="P89" s="10"/>
    </row>
    <row r="90" spans="16:16">
      <c r="P90" s="10"/>
    </row>
    <row r="91" spans="16:16">
      <c r="P91" s="10"/>
    </row>
    <row r="92" spans="16:16">
      <c r="P92" s="10"/>
    </row>
    <row r="93" spans="16:16">
      <c r="P93" s="10"/>
    </row>
    <row r="94" spans="16:16">
      <c r="P94" s="10"/>
    </row>
    <row r="95" spans="16:16">
      <c r="P95" s="10"/>
    </row>
    <row r="96" spans="16:16">
      <c r="P96" s="10"/>
    </row>
    <row r="97" spans="16:16">
      <c r="P97" s="10"/>
    </row>
    <row r="98" spans="16:16">
      <c r="P98" s="10"/>
    </row>
    <row r="99" spans="16:16">
      <c r="P99" s="10"/>
    </row>
    <row r="100" spans="16:16">
      <c r="P100" s="10"/>
    </row>
    <row r="101" spans="16:16">
      <c r="P101" s="10"/>
    </row>
    <row r="102" spans="16:16">
      <c r="P102" s="10"/>
    </row>
    <row r="103" spans="16:16">
      <c r="P103" s="10"/>
    </row>
    <row r="104" spans="16:16">
      <c r="P104" s="10"/>
    </row>
    <row r="105" spans="16:16">
      <c r="P105" s="10"/>
    </row>
    <row r="106" spans="16:16">
      <c r="P106" s="10"/>
    </row>
    <row r="107" spans="16:16">
      <c r="P107" s="10"/>
    </row>
    <row r="108" spans="16:16">
      <c r="P108" s="10"/>
    </row>
    <row r="109" spans="16:16">
      <c r="P109" s="10"/>
    </row>
    <row r="110" spans="16:16">
      <c r="P110" s="10"/>
    </row>
    <row r="111" spans="16:16">
      <c r="P111" s="10"/>
    </row>
    <row r="112" spans="16:16">
      <c r="P112" s="10"/>
    </row>
    <row r="113" spans="16:16">
      <c r="P113" s="10"/>
    </row>
    <row r="114" spans="16:16">
      <c r="P114" s="10"/>
    </row>
    <row r="115" spans="16:16">
      <c r="P115" s="10"/>
    </row>
    <row r="116" spans="16:16">
      <c r="P116" s="10"/>
    </row>
    <row r="117" spans="16:16">
      <c r="P117" s="10"/>
    </row>
    <row r="118" spans="16:16">
      <c r="P118" s="10"/>
    </row>
    <row r="119" spans="16:16">
      <c r="P119" s="10"/>
    </row>
    <row r="120" spans="16:16">
      <c r="P120" s="10"/>
    </row>
    <row r="121" spans="16:16">
      <c r="P121" s="10"/>
    </row>
    <row r="122" spans="16:16">
      <c r="P122" s="10"/>
    </row>
    <row r="123" spans="16:16">
      <c r="P123" s="10"/>
    </row>
    <row r="124" spans="16:16">
      <c r="P124" s="10"/>
    </row>
    <row r="125" spans="16:16">
      <c r="P125" s="10"/>
    </row>
    <row r="126" spans="16:16">
      <c r="P126" s="10"/>
    </row>
    <row r="127" spans="16:16">
      <c r="P127" s="10"/>
    </row>
    <row r="128" spans="16:16">
      <c r="P128" s="10"/>
    </row>
    <row r="129" spans="16:16">
      <c r="P129" s="10"/>
    </row>
    <row r="130" spans="16:16">
      <c r="P130" s="10"/>
    </row>
    <row r="131" spans="16:16">
      <c r="P131" s="10"/>
    </row>
    <row r="132" spans="16:16">
      <c r="P132" s="10"/>
    </row>
    <row r="133" spans="16:16">
      <c r="P133" s="10"/>
    </row>
    <row r="134" spans="16:16">
      <c r="P134" s="10"/>
    </row>
    <row r="135" spans="16:16">
      <c r="P135" s="10"/>
    </row>
    <row r="136" spans="16:16">
      <c r="P136" s="10"/>
    </row>
    <row r="137" spans="16:16">
      <c r="P137" s="10"/>
    </row>
    <row r="138" spans="16:16">
      <c r="P138" s="10"/>
    </row>
    <row r="139" spans="16:16">
      <c r="P139" s="10"/>
    </row>
    <row r="140" spans="16:16">
      <c r="P140" s="10"/>
    </row>
    <row r="141" spans="16:16">
      <c r="P141" s="10"/>
    </row>
    <row r="142" spans="16:16">
      <c r="P142" s="10"/>
    </row>
    <row r="143" spans="16:16">
      <c r="P143" s="10"/>
    </row>
    <row r="144" spans="16:16">
      <c r="P144" s="10"/>
    </row>
    <row r="145" spans="16:16">
      <c r="P145" s="10"/>
    </row>
    <row r="146" spans="16:16">
      <c r="P146" s="10"/>
    </row>
    <row r="147" spans="16:16">
      <c r="P147" s="10"/>
    </row>
    <row r="148" spans="16:16">
      <c r="P148" s="10"/>
    </row>
    <row r="149" spans="16:16">
      <c r="P149" s="10"/>
    </row>
    <row r="150" spans="16:16">
      <c r="P150" s="10"/>
    </row>
    <row r="151" spans="16:16">
      <c r="P151" s="10"/>
    </row>
    <row r="152" spans="16:16">
      <c r="P152" s="11"/>
    </row>
    <row r="153" spans="16:16">
      <c r="P153" s="11"/>
    </row>
    <row r="154" spans="16:16">
      <c r="P154" s="11"/>
    </row>
    <row r="155" spans="16:16">
      <c r="P155" s="11"/>
    </row>
    <row r="156" spans="16:16">
      <c r="P156" s="11"/>
    </row>
    <row r="157" spans="16:16">
      <c r="P157" s="11"/>
    </row>
    <row r="158" spans="16:16">
      <c r="P158" s="11"/>
    </row>
    <row r="159" spans="16:16">
      <c r="P159" s="11"/>
    </row>
    <row r="160" spans="16:16">
      <c r="P160" s="11"/>
    </row>
    <row r="161" spans="16:16">
      <c r="P161" s="11"/>
    </row>
    <row r="162" spans="16:16">
      <c r="P162" s="11"/>
    </row>
    <row r="163" spans="16:16">
      <c r="P163" s="11"/>
    </row>
    <row r="164" spans="16:16">
      <c r="P164" s="11"/>
    </row>
    <row r="165" spans="16:16">
      <c r="P165" s="11"/>
    </row>
    <row r="166" spans="16:16">
      <c r="P166" s="11"/>
    </row>
    <row r="167" spans="16:16">
      <c r="P167" s="11"/>
    </row>
    <row r="168" spans="16:16">
      <c r="P168" s="11"/>
    </row>
    <row r="169" spans="16:16">
      <c r="P169" s="11"/>
    </row>
    <row r="170" spans="16:16">
      <c r="P170" s="11"/>
    </row>
    <row r="171" spans="16:16">
      <c r="P171" s="11"/>
    </row>
    <row r="172" spans="16:16">
      <c r="P172" s="11"/>
    </row>
    <row r="173" spans="16:16">
      <c r="P173" s="11"/>
    </row>
    <row r="174" spans="16:16">
      <c r="P174" s="11"/>
    </row>
    <row r="175" spans="16:16">
      <c r="P175" s="11"/>
    </row>
    <row r="176" spans="16:16">
      <c r="P176" s="11"/>
    </row>
    <row r="177" spans="16:16">
      <c r="P177" s="11"/>
    </row>
    <row r="178" spans="16:16">
      <c r="P178" s="11"/>
    </row>
    <row r="179" spans="16:16">
      <c r="P179" s="11"/>
    </row>
    <row r="180" spans="16:16">
      <c r="P180" s="11"/>
    </row>
    <row r="181" spans="16:16">
      <c r="P181" s="11"/>
    </row>
    <row r="182" spans="16:16">
      <c r="P182" s="11"/>
    </row>
    <row r="183" spans="16:16">
      <c r="P183" s="11"/>
    </row>
    <row r="184" spans="16:16">
      <c r="P184" s="11"/>
    </row>
    <row r="185" spans="16:16">
      <c r="P185" s="11"/>
    </row>
    <row r="186" spans="16:16">
      <c r="P186" s="11"/>
    </row>
    <row r="187" spans="16:16">
      <c r="P187" s="11"/>
    </row>
    <row r="188" spans="16:16">
      <c r="P188" s="11"/>
    </row>
    <row r="189" spans="16:16">
      <c r="P189" s="11"/>
    </row>
    <row r="190" spans="16:16">
      <c r="P190" s="11"/>
    </row>
    <row r="191" spans="16:16">
      <c r="P191" s="11"/>
    </row>
    <row r="192" spans="16:16">
      <c r="P192" s="11"/>
    </row>
    <row r="193" spans="16:16">
      <c r="P193" s="11"/>
    </row>
    <row r="194" spans="16:16">
      <c r="P194" s="11"/>
    </row>
  </sheetData>
  <sheetProtection password="EDE0" sheet="1" objects="1" scenarios="1" formatRows="0" selectLockedCells="1"/>
  <mergeCells count="9">
    <mergeCell ref="A1:L1"/>
    <mergeCell ref="F3:F4"/>
    <mergeCell ref="G3:J3"/>
    <mergeCell ref="K3:K4"/>
    <mergeCell ref="L3:L4"/>
    <mergeCell ref="A3:A4"/>
    <mergeCell ref="B3:B4"/>
    <mergeCell ref="C3:C4"/>
    <mergeCell ref="D3:D4"/>
  </mergeCells>
  <phoneticPr fontId="2" type="noConversion"/>
  <conditionalFormatting sqref="D5:E5">
    <cfRule type="cellIs" dxfId="504" priority="1" stopIfTrue="1" operator="notEqual">
      <formula>$C$5-$G$5-$H$5-$I$5-$J$5-$K$5</formula>
    </cfRule>
  </conditionalFormatting>
  <conditionalFormatting sqref="D6:E6">
    <cfRule type="cellIs" dxfId="503" priority="2" stopIfTrue="1" operator="notEqual">
      <formula>$C$6-$G$6-$H$6-$I$6-$J$6-$K$6</formula>
    </cfRule>
  </conditionalFormatting>
  <conditionalFormatting sqref="D7:E7">
    <cfRule type="cellIs" dxfId="502" priority="3" stopIfTrue="1" operator="notEqual">
      <formula>$C$7-$G$7-$H$7-$I$7-$J$7-$K$7</formula>
    </cfRule>
  </conditionalFormatting>
  <conditionalFormatting sqref="D8:E8">
    <cfRule type="cellIs" dxfId="501" priority="4" stopIfTrue="1" operator="notEqual">
      <formula>$C$8-$G$8-$H$8-$I$8-$J$8-$K$8</formula>
    </cfRule>
  </conditionalFormatting>
  <conditionalFormatting sqref="D9:E9">
    <cfRule type="cellIs" dxfId="500" priority="5" stopIfTrue="1" operator="notEqual">
      <formula>$C$9-$G$9-$H$9-$I$9-$J$9-$K$9</formula>
    </cfRule>
  </conditionalFormatting>
  <conditionalFormatting sqref="D10:E10">
    <cfRule type="cellIs" dxfId="499" priority="6" stopIfTrue="1" operator="notEqual">
      <formula>$C$10-$G$10-$H$10-$I$10-$J$10-$K$10</formula>
    </cfRule>
  </conditionalFormatting>
  <conditionalFormatting sqref="D11:E11">
    <cfRule type="cellIs" dxfId="498" priority="7" stopIfTrue="1" operator="notEqual">
      <formula>$C$11-$G$11-$H$11-$I$11-$J$11-$K$11</formula>
    </cfRule>
  </conditionalFormatting>
  <conditionalFormatting sqref="D12:E12">
    <cfRule type="cellIs" dxfId="497" priority="8" stopIfTrue="1" operator="notEqual">
      <formula>$C$12-$G$12-$H$12-$I$12-$J$12-$K$12</formula>
    </cfRule>
  </conditionalFormatting>
  <conditionalFormatting sqref="D13:E13">
    <cfRule type="cellIs" dxfId="496" priority="9" stopIfTrue="1" operator="notEqual">
      <formula>$C$13-$G$13-$H$13-$I$13-$J$13-$K$13</formula>
    </cfRule>
  </conditionalFormatting>
  <conditionalFormatting sqref="E14:E24 D14">
    <cfRule type="cellIs" dxfId="495" priority="10" stopIfTrue="1" operator="notEqual">
      <formula>$C$14-$G$14-$H$14-$I$14-$J$14-$K$14</formula>
    </cfRule>
  </conditionalFormatting>
  <conditionalFormatting sqref="D15">
    <cfRule type="cellIs" dxfId="494" priority="11" stopIfTrue="1" operator="notEqual">
      <formula>$C$15-$G$15-$H$15-$I$15-$J$15-$K$15</formula>
    </cfRule>
  </conditionalFormatting>
  <conditionalFormatting sqref="D16">
    <cfRule type="cellIs" dxfId="493" priority="12" stopIfTrue="1" operator="notEqual">
      <formula>$C$16-$G$16-$H$16-$I$16-$J$16-$K$16</formula>
    </cfRule>
  </conditionalFormatting>
  <conditionalFormatting sqref="D17">
    <cfRule type="cellIs" dxfId="492" priority="13" stopIfTrue="1" operator="notEqual">
      <formula>$C$17-$G$17-$H$17-$I$17-$J$17-$K$17</formula>
    </cfRule>
  </conditionalFormatting>
  <conditionalFormatting sqref="D18">
    <cfRule type="cellIs" dxfId="491" priority="14" stopIfTrue="1" operator="notEqual">
      <formula>$C$18-$G$18-$H$18-$I$18-$J$18-$K$18</formula>
    </cfRule>
  </conditionalFormatting>
  <conditionalFormatting sqref="D19">
    <cfRule type="cellIs" dxfId="490" priority="15" stopIfTrue="1" operator="notEqual">
      <formula>$C$19-$G$19-$H$19-$I$19-$J$19-$K$19</formula>
    </cfRule>
  </conditionalFormatting>
  <conditionalFormatting sqref="D20">
    <cfRule type="cellIs" dxfId="489" priority="16" stopIfTrue="1" operator="notEqual">
      <formula>$C$20-$G$20-$H$20-$I$20-$J$20-$K$20</formula>
    </cfRule>
  </conditionalFormatting>
  <conditionalFormatting sqref="D21">
    <cfRule type="cellIs" dxfId="488" priority="17" stopIfTrue="1" operator="notEqual">
      <formula>$C$21-$G$21-$H$21-$I$21-$J$21-$K$21</formula>
    </cfRule>
  </conditionalFormatting>
  <conditionalFormatting sqref="D22">
    <cfRule type="cellIs" dxfId="487" priority="18" stopIfTrue="1" operator="notEqual">
      <formula>$C$22-$G$22-$H$22-$I$22-$J$22-$K$22</formula>
    </cfRule>
  </conditionalFormatting>
  <conditionalFormatting sqref="D23">
    <cfRule type="cellIs" dxfId="486" priority="19" stopIfTrue="1" operator="notEqual">
      <formula>$C$23-$G$23-$H$23-$I$23-$J$23-$K$23</formula>
    </cfRule>
  </conditionalFormatting>
  <conditionalFormatting sqref="D24">
    <cfRule type="cellIs" dxfId="485" priority="20" stopIfTrue="1" operator="notEqual">
      <formula>$C$24-$G$24-$H$24-$I$24-$J$24-$K$24</formula>
    </cfRule>
  </conditionalFormatting>
  <printOptions horizontalCentered="1"/>
  <pageMargins left="0.47244094488188981" right="0.35433070866141736" top="1.1023622047244095" bottom="0.98425196850393704" header="0" footer="0"/>
  <pageSetup paperSize="9" scale="34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182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183</v>
      </c>
      <c r="B3" s="203">
        <f>'1. Datos Generales'!$B$24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183</v>
      </c>
      <c r="B86" s="203">
        <f>'1. Datos Generales'!$B$24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183</v>
      </c>
      <c r="B169" s="203">
        <f>'1. Datos Generales'!$B$24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183</v>
      </c>
      <c r="B252" s="203">
        <f>'1. Datos Generales'!$B$24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183</v>
      </c>
      <c r="B335" s="203">
        <f>'1. Datos Generales'!$B$24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183</v>
      </c>
      <c r="B418" s="203">
        <f>'1. Datos Generales'!$B$24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80" priority="18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279" priority="19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78" priority="1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77" priority="1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76" priority="1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75" priority="1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74" priority="1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73" priority="1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72" priority="11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71" priority="10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70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69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68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67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66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65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64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63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62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17.7109375" style="2" bestFit="1" customWidth="1"/>
    <col min="6" max="6" width="32.28515625" style="2" bestFit="1" customWidth="1"/>
    <col min="7" max="7" width="17.7109375" style="2" bestFit="1" customWidth="1"/>
    <col min="8" max="8" width="27.5703125" style="2" customWidth="1"/>
    <col min="9" max="9" width="17.7109375" style="2" bestFit="1" customWidth="1"/>
    <col min="10" max="10" width="25.7109375" style="2" customWidth="1"/>
    <col min="11" max="11" width="18" style="2" bestFit="1" customWidth="1"/>
    <col min="12" max="12" width="24.7109375" style="2" customWidth="1"/>
    <col min="13" max="13" width="20.5703125" style="2" bestFit="1" customWidth="1"/>
    <col min="14" max="14" width="24.7109375" style="2" customWidth="1"/>
    <col min="15" max="15" width="20.28515625" style="2" bestFit="1" customWidth="1"/>
    <col min="16" max="16" width="30.7109375" style="2" customWidth="1"/>
    <col min="17" max="17" width="20.28515625" style="2" customWidth="1"/>
    <col min="18" max="16384" width="11.42578125" style="2"/>
  </cols>
  <sheetData>
    <row r="1" spans="1:21" ht="61.5" customHeight="1">
      <c r="A1" s="198" t="s">
        <v>184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183</v>
      </c>
      <c r="B3" s="71">
        <f>'1. Datos Generales'!$B$24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'6.18.A Ppto Detallado B18'!E15</f>
        <v>0</v>
      </c>
      <c r="C5" s="132">
        <f t="shared" ref="C5:C11" si="0">IF(B5=0,0,B5/$B$12)</f>
        <v>0</v>
      </c>
      <c r="D5" s="76">
        <f>'6.18.A Ppto Detallado B18'!E98</f>
        <v>0</v>
      </c>
      <c r="E5" s="132">
        <f t="shared" ref="E5:E11" si="1">IF(D5=0,0,D5/$D$12)</f>
        <v>0</v>
      </c>
      <c r="F5" s="76">
        <f>'6.18.A Ppto Detallado B18'!E181</f>
        <v>0</v>
      </c>
      <c r="G5" s="132">
        <f t="shared" ref="G5:G11" si="2">IF(F5=0,0,F5/$F$12)</f>
        <v>0</v>
      </c>
      <c r="H5" s="76">
        <f>'6.18.A Ppto Detallado B18'!E264</f>
        <v>0</v>
      </c>
      <c r="I5" s="132">
        <f t="shared" ref="I5:I11" si="3">IF(H5=0,0,H5/$H$12)</f>
        <v>0</v>
      </c>
      <c r="J5" s="76">
        <f>'6.18.A Ppto Detallado B18'!E347</f>
        <v>0</v>
      </c>
      <c r="K5" s="132">
        <f t="shared" ref="K5:K11" si="4">IF(J5=0,0,J5/$J$12)</f>
        <v>0</v>
      </c>
      <c r="L5" s="76">
        <f>'6.18.A Ppto Detallado B18'!E430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'6.18.A Ppto Detallado B18'!E26</f>
        <v>0</v>
      </c>
      <c r="C6" s="132">
        <f t="shared" si="0"/>
        <v>0</v>
      </c>
      <c r="D6" s="76">
        <f>'6.18.A Ppto Detallado B18'!E109</f>
        <v>0</v>
      </c>
      <c r="E6" s="132">
        <f t="shared" si="1"/>
        <v>0</v>
      </c>
      <c r="F6" s="76">
        <f>'6.18.A Ppto Detallado B18'!E192</f>
        <v>0</v>
      </c>
      <c r="G6" s="132">
        <f t="shared" si="2"/>
        <v>0</v>
      </c>
      <c r="H6" s="76">
        <f>'6.18.A Ppto Detallado B18'!E275</f>
        <v>0</v>
      </c>
      <c r="I6" s="132">
        <f t="shared" si="3"/>
        <v>0</v>
      </c>
      <c r="J6" s="76">
        <f>'6.18.A Ppto Detallado B18'!E358</f>
        <v>0</v>
      </c>
      <c r="K6" s="132">
        <f t="shared" si="4"/>
        <v>0</v>
      </c>
      <c r="L6" s="76">
        <f>'6.18.A Ppto Detallado B18'!E441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'6.18.A Ppto Detallado B18'!E37</f>
        <v>0</v>
      </c>
      <c r="C7" s="132">
        <f t="shared" si="0"/>
        <v>0</v>
      </c>
      <c r="D7" s="76">
        <f>'6.18.A Ppto Detallado B18'!E120</f>
        <v>0</v>
      </c>
      <c r="E7" s="132">
        <f t="shared" si="1"/>
        <v>0</v>
      </c>
      <c r="F7" s="76">
        <f>'6.18.A Ppto Detallado B18'!E203</f>
        <v>0</v>
      </c>
      <c r="G7" s="132">
        <f t="shared" si="2"/>
        <v>0</v>
      </c>
      <c r="H7" s="76">
        <f>'6.18.A Ppto Detallado B18'!E286</f>
        <v>0</v>
      </c>
      <c r="I7" s="132">
        <f t="shared" si="3"/>
        <v>0</v>
      </c>
      <c r="J7" s="76">
        <f>'6.18.A Ppto Detallado B18'!E369</f>
        <v>0</v>
      </c>
      <c r="K7" s="132">
        <f t="shared" si="4"/>
        <v>0</v>
      </c>
      <c r="L7" s="76">
        <f>'6.18.A Ppto Detallado B18'!E452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'6.18.A Ppto Detallado B18'!E48</f>
        <v>0</v>
      </c>
      <c r="C8" s="132">
        <f t="shared" si="0"/>
        <v>0</v>
      </c>
      <c r="D8" s="76">
        <f>'6.18.A Ppto Detallado B18'!E131</f>
        <v>0</v>
      </c>
      <c r="E8" s="132">
        <f t="shared" si="1"/>
        <v>0</v>
      </c>
      <c r="F8" s="76">
        <f>'6.18.A Ppto Detallado B18'!E214</f>
        <v>0</v>
      </c>
      <c r="G8" s="132">
        <f t="shared" si="2"/>
        <v>0</v>
      </c>
      <c r="H8" s="76">
        <f>'6.18.A Ppto Detallado B18'!E297</f>
        <v>0</v>
      </c>
      <c r="I8" s="132">
        <f t="shared" si="3"/>
        <v>0</v>
      </c>
      <c r="J8" s="76">
        <f>'6.18.A Ppto Detallado B18'!E380</f>
        <v>0</v>
      </c>
      <c r="K8" s="132">
        <f t="shared" si="4"/>
        <v>0</v>
      </c>
      <c r="L8" s="76">
        <f>'6.18.A Ppto Detallado B18'!E463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'6.18.A Ppto Detallado B18'!E59</f>
        <v>0</v>
      </c>
      <c r="C9" s="132">
        <f t="shared" si="0"/>
        <v>0</v>
      </c>
      <c r="D9" s="76">
        <f>'6.18.A Ppto Detallado B18'!E142</f>
        <v>0</v>
      </c>
      <c r="E9" s="132">
        <f t="shared" si="1"/>
        <v>0</v>
      </c>
      <c r="F9" s="76">
        <f>'6.18.A Ppto Detallado B18'!E225</f>
        <v>0</v>
      </c>
      <c r="G9" s="132">
        <f t="shared" si="2"/>
        <v>0</v>
      </c>
      <c r="H9" s="76">
        <f>'6.18.A Ppto Detallado B18'!E308</f>
        <v>0</v>
      </c>
      <c r="I9" s="132">
        <f t="shared" si="3"/>
        <v>0</v>
      </c>
      <c r="J9" s="76">
        <f>'6.18.A Ppto Detallado B18'!E391</f>
        <v>0</v>
      </c>
      <c r="K9" s="132">
        <f t="shared" si="4"/>
        <v>0</v>
      </c>
      <c r="L9" s="76">
        <f>'6.18.A Ppto Detallado B18'!E474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'6.18.A Ppto Detallado B18'!E70</f>
        <v>0</v>
      </c>
      <c r="C10" s="132">
        <f t="shared" si="0"/>
        <v>0</v>
      </c>
      <c r="D10" s="76">
        <f>'6.18.A Ppto Detallado B18'!E153</f>
        <v>0</v>
      </c>
      <c r="E10" s="132">
        <f t="shared" si="1"/>
        <v>0</v>
      </c>
      <c r="F10" s="76">
        <f>'6.18.A Ppto Detallado B18'!E236</f>
        <v>0</v>
      </c>
      <c r="G10" s="132">
        <f t="shared" si="2"/>
        <v>0</v>
      </c>
      <c r="H10" s="76">
        <f>'6.18.A Ppto Detallado B18'!E319</f>
        <v>0</v>
      </c>
      <c r="I10" s="132">
        <f t="shared" si="3"/>
        <v>0</v>
      </c>
      <c r="J10" s="76">
        <f>'6.18.A Ppto Detallado B18'!E402</f>
        <v>0</v>
      </c>
      <c r="K10" s="132">
        <f t="shared" si="4"/>
        <v>0</v>
      </c>
      <c r="L10" s="76">
        <f>'6.18.A Ppto Detallado B18'!E485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'6.18.A Ppto Detallado B18'!E81</f>
        <v>0</v>
      </c>
      <c r="C11" s="132">
        <f t="shared" si="0"/>
        <v>0</v>
      </c>
      <c r="D11" s="76">
        <f>'6.18.A Ppto Detallado B18'!E164</f>
        <v>0</v>
      </c>
      <c r="E11" s="132">
        <f t="shared" si="1"/>
        <v>0</v>
      </c>
      <c r="F11" s="76">
        <f>'6.18.A Ppto Detallado B18'!E247</f>
        <v>0</v>
      </c>
      <c r="G11" s="132">
        <f t="shared" si="2"/>
        <v>0</v>
      </c>
      <c r="H11" s="76">
        <f>'6.18.A Ppto Detallado B18'!E330</f>
        <v>0</v>
      </c>
      <c r="I11" s="132">
        <f t="shared" si="3"/>
        <v>0</v>
      </c>
      <c r="J11" s="76">
        <f>'6.18.A Ppto Detallado B18'!E413</f>
        <v>0</v>
      </c>
      <c r="K11" s="132">
        <f t="shared" si="4"/>
        <v>0</v>
      </c>
      <c r="L11" s="76">
        <f>'6.18.A Ppto Detallado B18'!E496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183</v>
      </c>
      <c r="B15" s="71">
        <f>'1. Datos Generales'!$B$24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'6.18.A Ppto Detallado B18'!F15+'6.18.A Ppto Detallado B18'!F98+'6.18.A Ppto Detallado B18'!F181+'6.18.A Ppto Detallado B18'!F264+'6.18.A Ppto Detallado B18'!F347+'6.18.A Ppto Detallado B18'!F430</f>
        <v>0</v>
      </c>
      <c r="C17" s="132">
        <f>IF(B17=0,0,B17/B$24)</f>
        <v>0</v>
      </c>
      <c r="D17" s="76">
        <f>'6.18.A Ppto Detallado B18'!G15+'6.18.A Ppto Detallado B18'!G98+'6.18.A Ppto Detallado B18'!G181+'6.18.A Ppto Detallado B18'!G264+'6.18.A Ppto Detallado B18'!G347+'6.18.A Ppto Detallado B18'!G430</f>
        <v>0</v>
      </c>
      <c r="E17" s="132">
        <f>IF(D17=0,0,D17/D$24)</f>
        <v>0</v>
      </c>
      <c r="F17" s="76">
        <f>'6.18.A Ppto Detallado B18'!H15+'6.18.A Ppto Detallado B18'!H98+'6.18.A Ppto Detallado B18'!H181+'6.18.A Ppto Detallado B18'!H264+'6.18.A Ppto Detallado B18'!H347+'6.18.A Ppto Detallado B18'!H430</f>
        <v>0</v>
      </c>
      <c r="G17" s="132">
        <f>IF(F17=0,0,F17/F$24)</f>
        <v>0</v>
      </c>
      <c r="H17" s="76">
        <f>'6.18.A Ppto Detallado B18'!I15+'6.18.A Ppto Detallado B18'!I98+'6.18.A Ppto Detallado B18'!I181+'6.18.A Ppto Detallado B18'!I264+'6.18.A Ppto Detallado B18'!I347+'6.18.A Ppto Detallado B18'!I430</f>
        <v>0</v>
      </c>
      <c r="I17" s="132">
        <f>IF(H17=0,0,H17/H$24)</f>
        <v>0</v>
      </c>
      <c r="J17" s="76">
        <f>'6.18.A Ppto Detallado B18'!J15+'6.18.A Ppto Detallado B18'!J98+'6.18.A Ppto Detallado B18'!J181+'6.18.A Ppto Detallado B18'!J264+'6.18.A Ppto Detallado B18'!J347+'6.18.A Ppto Detallado B18'!J430</f>
        <v>0</v>
      </c>
      <c r="K17" s="132">
        <f>IF(J17=0,0,J17/J$24)</f>
        <v>0</v>
      </c>
      <c r="L17" s="76">
        <f>'6.18.A Ppto Detallado B18'!K15+'6.18.A Ppto Detallado B18'!K98+'6.18.A Ppto Detallado B18'!K181+'6.18.A Ppto Detallado B18'!K264+'6.18.A Ppto Detallado B18'!K347+'6.18.A Ppto Detallado B18'!K430</f>
        <v>0</v>
      </c>
      <c r="M17" s="132">
        <f>IF(L17=0,0,L17/L$24)</f>
        <v>0</v>
      </c>
      <c r="N17" s="76">
        <f>'6.18.A Ppto Detallado B18'!L15+'6.18.A Ppto Detallado B18'!L98+'6.18.A Ppto Detallado B18'!L181+'6.18.A Ppto Detallado B18'!L264+'6.18.A Ppto Detallado B18'!L347+'6.18.A Ppto Detallado B18'!L430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'6.18.A Ppto Detallado B18'!F26+'6.18.A Ppto Detallado B18'!F109+'6.18.A Ppto Detallado B18'!F192+'6.18.A Ppto Detallado B18'!F275+'6.18.A Ppto Detallado B18'!F358+'6.18.A Ppto Detallado B18'!F441</f>
        <v>0</v>
      </c>
      <c r="C18" s="132">
        <f t="shared" ref="C18:E23" si="9">IF(B18=0,0,B18/B$24)</f>
        <v>0</v>
      </c>
      <c r="D18" s="76">
        <f>'6.18.A Ppto Detallado B18'!G26+'6.18.A Ppto Detallado B18'!G109+'6.18.A Ppto Detallado B18'!G192+'6.18.A Ppto Detallado B18'!G275+'6.18.A Ppto Detallado B18'!G358+'6.18.A Ppto Detallado B18'!G441</f>
        <v>0</v>
      </c>
      <c r="E18" s="132">
        <f t="shared" si="9"/>
        <v>0</v>
      </c>
      <c r="F18" s="76">
        <f>'6.18.A Ppto Detallado B18'!H26+'6.18.A Ppto Detallado B18'!H109+'6.18.A Ppto Detallado B18'!H192+'6.18.A Ppto Detallado B18'!H275+'6.18.A Ppto Detallado B18'!H358+'6.18.A Ppto Detallado B18'!H441</f>
        <v>0</v>
      </c>
      <c r="G18" s="132">
        <f t="shared" ref="G18" si="10">IF(F18=0,0,F18/F$24)</f>
        <v>0</v>
      </c>
      <c r="H18" s="76">
        <f>'6.18.A Ppto Detallado B18'!I26+'6.18.A Ppto Detallado B18'!I109+'6.18.A Ppto Detallado B18'!I192+'6.18.A Ppto Detallado B18'!I275+'6.18.A Ppto Detallado B18'!I358+'6.18.A Ppto Detallado B18'!I441</f>
        <v>0</v>
      </c>
      <c r="I18" s="132">
        <f t="shared" ref="I18" si="11">IF(H18=0,0,H18/H$24)</f>
        <v>0</v>
      </c>
      <c r="J18" s="76">
        <f>'6.18.A Ppto Detallado B18'!J26+'6.18.A Ppto Detallado B18'!J109+'6.18.A Ppto Detallado B18'!J192+'6.18.A Ppto Detallado B18'!J275+'6.18.A Ppto Detallado B18'!J358+'6.18.A Ppto Detallado B18'!J441</f>
        <v>0</v>
      </c>
      <c r="K18" s="132">
        <f t="shared" ref="K18" si="12">IF(J18=0,0,J18/J$24)</f>
        <v>0</v>
      </c>
      <c r="L18" s="76">
        <f>'6.18.A Ppto Detallado B18'!K26+'6.18.A Ppto Detallado B18'!K109+'6.18.A Ppto Detallado B18'!K192+'6.18.A Ppto Detallado B18'!K275+'6.18.A Ppto Detallado B18'!K358+'6.18.A Ppto Detallado B18'!K441</f>
        <v>0</v>
      </c>
      <c r="M18" s="132">
        <f t="shared" ref="M18" si="13">IF(L18=0,0,L18/L$24)</f>
        <v>0</v>
      </c>
      <c r="N18" s="76">
        <f>'6.18.A Ppto Detallado B18'!L26+'6.18.A Ppto Detallado B18'!L109+'6.18.A Ppto Detallado B18'!L192+'6.18.A Ppto Detallado B18'!L275+'6.18.A Ppto Detallado B18'!L358+'6.18.A Ppto Detallado B18'!L441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'6.18.A Ppto Detallado B18'!F37+'6.18.A Ppto Detallado B18'!F120+'6.18.A Ppto Detallado B18'!F203+'6.18.A Ppto Detallado B18'!F286+'6.18.A Ppto Detallado B18'!F369+'6.18.A Ppto Detallado B18'!F452</f>
        <v>0</v>
      </c>
      <c r="C19" s="132">
        <f t="shared" si="9"/>
        <v>0</v>
      </c>
      <c r="D19" s="76">
        <f>'6.18.A Ppto Detallado B18'!G37+'6.18.A Ppto Detallado B18'!G120+'6.18.A Ppto Detallado B18'!G203+'6.18.A Ppto Detallado B18'!G286+'6.18.A Ppto Detallado B18'!G369+'6.18.A Ppto Detallado B18'!G452</f>
        <v>0</v>
      </c>
      <c r="E19" s="132">
        <f t="shared" si="9"/>
        <v>0</v>
      </c>
      <c r="F19" s="76">
        <f>'6.18.A Ppto Detallado B18'!H37+'6.18.A Ppto Detallado B18'!H120+'6.18.A Ppto Detallado B18'!H203+'6.18.A Ppto Detallado B18'!H286+'6.18.A Ppto Detallado B18'!H369+'6.18.A Ppto Detallado B18'!H452</f>
        <v>0</v>
      </c>
      <c r="G19" s="132">
        <f t="shared" ref="G19" si="16">IF(F19=0,0,F19/F$24)</f>
        <v>0</v>
      </c>
      <c r="H19" s="76">
        <f>'6.18.A Ppto Detallado B18'!I37+'6.18.A Ppto Detallado B18'!I120+'6.18.A Ppto Detallado B18'!I203+'6.18.A Ppto Detallado B18'!I286+'6.18.A Ppto Detallado B18'!I369+'6.18.A Ppto Detallado B18'!I452</f>
        <v>0</v>
      </c>
      <c r="I19" s="132">
        <f t="shared" ref="I19" si="17">IF(H19=0,0,H19/H$24)</f>
        <v>0</v>
      </c>
      <c r="J19" s="76">
        <f>'6.18.A Ppto Detallado B18'!J37+'6.18.A Ppto Detallado B18'!J120+'6.18.A Ppto Detallado B18'!J203+'6.18.A Ppto Detallado B18'!J286+'6.18.A Ppto Detallado B18'!J369+'6.18.A Ppto Detallado B18'!J452</f>
        <v>0</v>
      </c>
      <c r="K19" s="132">
        <f t="shared" ref="K19" si="18">IF(J19=0,0,J19/J$24)</f>
        <v>0</v>
      </c>
      <c r="L19" s="76">
        <f>'6.18.A Ppto Detallado B18'!K37+'6.18.A Ppto Detallado B18'!K120+'6.18.A Ppto Detallado B18'!K203+'6.18.A Ppto Detallado B18'!K286+'6.18.A Ppto Detallado B18'!K369+'6.18.A Ppto Detallado B18'!K452</f>
        <v>0</v>
      </c>
      <c r="M19" s="132">
        <f t="shared" ref="M19" si="19">IF(L19=0,0,L19/L$24)</f>
        <v>0</v>
      </c>
      <c r="N19" s="76">
        <f>'6.18.A Ppto Detallado B18'!L37+'6.18.A Ppto Detallado B18'!L120+'6.18.A Ppto Detallado B18'!L203+'6.18.A Ppto Detallado B18'!L286+'6.18.A Ppto Detallado B18'!L369+'6.18.A Ppto Detallado B18'!L452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'6.18.A Ppto Detallado B18'!F48+'6.18.A Ppto Detallado B18'!F131+'6.18.A Ppto Detallado B18'!F214+'6.18.A Ppto Detallado B18'!F297+'6.18.A Ppto Detallado B18'!F380+'6.18.A Ppto Detallado B18'!F463</f>
        <v>0</v>
      </c>
      <c r="C20" s="132">
        <f t="shared" si="9"/>
        <v>0</v>
      </c>
      <c r="D20" s="76">
        <f>'6.18.A Ppto Detallado B18'!G48+'6.18.A Ppto Detallado B18'!G131+'6.18.A Ppto Detallado B18'!G214+'6.18.A Ppto Detallado B18'!G297+'6.18.A Ppto Detallado B18'!G380+'6.18.A Ppto Detallado B18'!G463</f>
        <v>0</v>
      </c>
      <c r="E20" s="132">
        <f t="shared" si="9"/>
        <v>0</v>
      </c>
      <c r="F20" s="76">
        <f>'6.18.A Ppto Detallado B18'!H48+'6.18.A Ppto Detallado B18'!H131+'6.18.A Ppto Detallado B18'!H214+'6.18.A Ppto Detallado B18'!H297+'6.18.A Ppto Detallado B18'!H380+'6.18.A Ppto Detallado B18'!H463</f>
        <v>0</v>
      </c>
      <c r="G20" s="132">
        <f t="shared" ref="G20" si="21">IF(F20=0,0,F20/F$24)</f>
        <v>0</v>
      </c>
      <c r="H20" s="76">
        <f>'6.18.A Ppto Detallado B18'!I48+'6.18.A Ppto Detallado B18'!I131+'6.18.A Ppto Detallado B18'!I214+'6.18.A Ppto Detallado B18'!I297+'6.18.A Ppto Detallado B18'!I380+'6.18.A Ppto Detallado B18'!I463</f>
        <v>0</v>
      </c>
      <c r="I20" s="132">
        <f t="shared" ref="I20" si="22">IF(H20=0,0,H20/H$24)</f>
        <v>0</v>
      </c>
      <c r="J20" s="76">
        <f>'6.18.A Ppto Detallado B18'!J48+'6.18.A Ppto Detallado B18'!J131+'6.18.A Ppto Detallado B18'!J214+'6.18.A Ppto Detallado B18'!J297+'6.18.A Ppto Detallado B18'!J380+'6.18.A Ppto Detallado B18'!J463</f>
        <v>0</v>
      </c>
      <c r="K20" s="132">
        <f t="shared" ref="K20" si="23">IF(J20=0,0,J20/J$24)</f>
        <v>0</v>
      </c>
      <c r="L20" s="76">
        <f>'6.18.A Ppto Detallado B18'!K48+'6.18.A Ppto Detallado B18'!K131+'6.18.A Ppto Detallado B18'!K214+'6.18.A Ppto Detallado B18'!K297+'6.18.A Ppto Detallado B18'!K380+'6.18.A Ppto Detallado B18'!K463</f>
        <v>0</v>
      </c>
      <c r="M20" s="132">
        <f t="shared" ref="M20" si="24">IF(L20=0,0,L20/L$24)</f>
        <v>0</v>
      </c>
      <c r="N20" s="76">
        <f>'6.18.A Ppto Detallado B18'!L48+'6.18.A Ppto Detallado B18'!L131+'6.18.A Ppto Detallado B18'!L214+'6.18.A Ppto Detallado B18'!L297+'6.18.A Ppto Detallado B18'!L380+'6.18.A Ppto Detallado B18'!L463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'6.18.A Ppto Detallado B18'!F59+'6.18.A Ppto Detallado B18'!F142+'6.18.A Ppto Detallado B18'!F225+'6.18.A Ppto Detallado B18'!F308+'6.18.A Ppto Detallado B18'!F391+'6.18.A Ppto Detallado B18'!F474</f>
        <v>0</v>
      </c>
      <c r="C21" s="132">
        <f t="shared" si="9"/>
        <v>0</v>
      </c>
      <c r="D21" s="76">
        <f>'6.18.A Ppto Detallado B18'!G59+'6.18.A Ppto Detallado B18'!G142+'6.18.A Ppto Detallado B18'!G225+'6.18.A Ppto Detallado B18'!G308+'6.18.A Ppto Detallado B18'!G391+'6.18.A Ppto Detallado B18'!G474</f>
        <v>0</v>
      </c>
      <c r="E21" s="132">
        <f t="shared" si="9"/>
        <v>0</v>
      </c>
      <c r="F21" s="76">
        <f>'6.18.A Ppto Detallado B18'!H59+'6.18.A Ppto Detallado B18'!H142+'6.18.A Ppto Detallado B18'!H225+'6.18.A Ppto Detallado B18'!H308+'6.18.A Ppto Detallado B18'!H391+'6.18.A Ppto Detallado B18'!H474</f>
        <v>0</v>
      </c>
      <c r="G21" s="132">
        <f t="shared" ref="G21" si="26">IF(F21=0,0,F21/F$24)</f>
        <v>0</v>
      </c>
      <c r="H21" s="76">
        <f>'6.18.A Ppto Detallado B18'!I59+'6.18.A Ppto Detallado B18'!I142+'6.18.A Ppto Detallado B18'!I225+'6.18.A Ppto Detallado B18'!I308+'6.18.A Ppto Detallado B18'!I391+'6.18.A Ppto Detallado B18'!I474</f>
        <v>0</v>
      </c>
      <c r="I21" s="132">
        <f t="shared" ref="I21" si="27">IF(H21=0,0,H21/H$24)</f>
        <v>0</v>
      </c>
      <c r="J21" s="76">
        <f>'6.18.A Ppto Detallado B18'!J59+'6.18.A Ppto Detallado B18'!J142+'6.18.A Ppto Detallado B18'!J225+'6.18.A Ppto Detallado B18'!J308+'6.18.A Ppto Detallado B18'!J391+'6.18.A Ppto Detallado B18'!J474</f>
        <v>0</v>
      </c>
      <c r="K21" s="132">
        <f t="shared" ref="K21" si="28">IF(J21=0,0,J21/J$24)</f>
        <v>0</v>
      </c>
      <c r="L21" s="76">
        <f>'6.18.A Ppto Detallado B18'!K59+'6.18.A Ppto Detallado B18'!K142+'6.18.A Ppto Detallado B18'!K225+'6.18.A Ppto Detallado B18'!K308+'6.18.A Ppto Detallado B18'!K391+'6.18.A Ppto Detallado B18'!K474</f>
        <v>0</v>
      </c>
      <c r="M21" s="132">
        <f t="shared" ref="M21" si="29">IF(L21=0,0,L21/L$24)</f>
        <v>0</v>
      </c>
      <c r="N21" s="76">
        <f>'6.18.A Ppto Detallado B18'!L59+'6.18.A Ppto Detallado B18'!L142+'6.18.A Ppto Detallado B18'!L225+'6.18.A Ppto Detallado B18'!L308+'6.18.A Ppto Detallado B18'!L391+'6.18.A Ppto Detallado B18'!L474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'6.18.A Ppto Detallado B18'!F70+'6.18.A Ppto Detallado B18'!F153+'6.18.A Ppto Detallado B18'!F236+'6.18.A Ppto Detallado B18'!F319+'6.18.A Ppto Detallado B18'!F402+'6.18.A Ppto Detallado B18'!F485</f>
        <v>0</v>
      </c>
      <c r="C22" s="132">
        <f t="shared" si="9"/>
        <v>0</v>
      </c>
      <c r="D22" s="76">
        <f>'6.18.A Ppto Detallado B18'!G70+'6.18.A Ppto Detallado B18'!G153+'6.18.A Ppto Detallado B18'!G236+'6.18.A Ppto Detallado B18'!G319+'6.18.A Ppto Detallado B18'!G402+'6.18.A Ppto Detallado B18'!G485</f>
        <v>0</v>
      </c>
      <c r="E22" s="132">
        <f t="shared" si="9"/>
        <v>0</v>
      </c>
      <c r="F22" s="76">
        <f>'6.18.A Ppto Detallado B18'!H70+'6.18.A Ppto Detallado B18'!H153+'6.18.A Ppto Detallado B18'!H236+'6.18.A Ppto Detallado B18'!H319+'6.18.A Ppto Detallado B18'!H402+'6.18.A Ppto Detallado B18'!H485</f>
        <v>0</v>
      </c>
      <c r="G22" s="132">
        <f t="shared" ref="G22" si="31">IF(F22=0,0,F22/F$24)</f>
        <v>0</v>
      </c>
      <c r="H22" s="76">
        <f>'6.18.A Ppto Detallado B18'!I70+'6.18.A Ppto Detallado B18'!I153+'6.18.A Ppto Detallado B18'!I236+'6.18.A Ppto Detallado B18'!I319+'6.18.A Ppto Detallado B18'!I402+'6.18.A Ppto Detallado B18'!I485</f>
        <v>0</v>
      </c>
      <c r="I22" s="132">
        <f t="shared" ref="I22" si="32">IF(H22=0,0,H22/H$24)</f>
        <v>0</v>
      </c>
      <c r="J22" s="76">
        <f>'6.18.A Ppto Detallado B18'!J70+'6.18.A Ppto Detallado B18'!J153+'6.18.A Ppto Detallado B18'!J236+'6.18.A Ppto Detallado B18'!J319+'6.18.A Ppto Detallado B18'!J402+'6.18.A Ppto Detallado B18'!J485</f>
        <v>0</v>
      </c>
      <c r="K22" s="132">
        <f t="shared" ref="K22" si="33">IF(J22=0,0,J22/J$24)</f>
        <v>0</v>
      </c>
      <c r="L22" s="76">
        <f>'6.18.A Ppto Detallado B18'!K70+'6.18.A Ppto Detallado B18'!K153+'6.18.A Ppto Detallado B18'!K236+'6.18.A Ppto Detallado B18'!K319+'6.18.A Ppto Detallado B18'!K402+'6.18.A Ppto Detallado B18'!K485</f>
        <v>0</v>
      </c>
      <c r="M22" s="132">
        <f t="shared" ref="M22" si="34">IF(L22=0,0,L22/L$24)</f>
        <v>0</v>
      </c>
      <c r="N22" s="76">
        <f>'6.18.A Ppto Detallado B18'!L70+'6.18.A Ppto Detallado B18'!L153+'6.18.A Ppto Detallado B18'!L236+'6.18.A Ppto Detallado B18'!L319+'6.18.A Ppto Detallado B18'!L402+'6.18.A Ppto Detallado B18'!L485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'6.18.A Ppto Detallado B18'!F81+'6.18.A Ppto Detallado B18'!F164+'6.18.A Ppto Detallado B18'!F247+'6.18.A Ppto Detallado B18'!F330+'6.18.A Ppto Detallado B18'!F413+'6.18.A Ppto Detallado B18'!F496</f>
        <v>0</v>
      </c>
      <c r="C23" s="132">
        <f t="shared" si="9"/>
        <v>0</v>
      </c>
      <c r="D23" s="76">
        <f>'6.18.A Ppto Detallado B18'!G81+'6.18.A Ppto Detallado B18'!G164+'6.18.A Ppto Detallado B18'!G247+'6.18.A Ppto Detallado B18'!G330+'6.18.A Ppto Detallado B18'!G413+'6.18.A Ppto Detallado B18'!G496</f>
        <v>0</v>
      </c>
      <c r="E23" s="132">
        <f t="shared" si="9"/>
        <v>0</v>
      </c>
      <c r="F23" s="76">
        <f>'6.18.A Ppto Detallado B18'!H81+'6.18.A Ppto Detallado B18'!H164+'6.18.A Ppto Detallado B18'!H247+'6.18.A Ppto Detallado B18'!H330+'6.18.A Ppto Detallado B18'!H413+'6.18.A Ppto Detallado B18'!H496</f>
        <v>0</v>
      </c>
      <c r="G23" s="132">
        <f t="shared" ref="G23" si="36">IF(F23=0,0,F23/F$24)</f>
        <v>0</v>
      </c>
      <c r="H23" s="76">
        <f>'6.18.A Ppto Detallado B18'!I81+'6.18.A Ppto Detallado B18'!I164+'6.18.A Ppto Detallado B18'!I247+'6.18.A Ppto Detallado B18'!I330+'6.18.A Ppto Detallado B18'!I413+'6.18.A Ppto Detallado B18'!I496</f>
        <v>0</v>
      </c>
      <c r="I23" s="132">
        <f t="shared" ref="I23" si="37">IF(H23=0,0,H23/H$24)</f>
        <v>0</v>
      </c>
      <c r="J23" s="76">
        <f>'6.18.A Ppto Detallado B18'!J81+'6.18.A Ppto Detallado B18'!J164+'6.18.A Ppto Detallado B18'!J247+'6.18.A Ppto Detallado B18'!J330+'6.18.A Ppto Detallado B18'!J413+'6.18.A Ppto Detallado B18'!J496</f>
        <v>0</v>
      </c>
      <c r="K23" s="132">
        <f t="shared" ref="K23" si="38">IF(J23=0,0,J23/J$24)</f>
        <v>0</v>
      </c>
      <c r="L23" s="76">
        <f>'6.18.A Ppto Detallado B18'!K81+'6.18.A Ppto Detallado B18'!K164+'6.18.A Ppto Detallado B18'!K247+'6.18.A Ppto Detallado B18'!K330+'6.18.A Ppto Detallado B18'!K413+'6.18.A Ppto Detallado B18'!K496</f>
        <v>0</v>
      </c>
      <c r="M23" s="132">
        <f t="shared" ref="M23" si="39">IF(L23=0,0,L23/L$24)</f>
        <v>0</v>
      </c>
      <c r="N23" s="76">
        <f>'6.18.A Ppto Detallado B18'!L81+'6.18.A Ppto Detallado B18'!L164+'6.18.A Ppto Detallado B18'!L247+'6.18.A Ppto Detallado B18'!L330+'6.18.A Ppto Detallado B18'!L413+'6.18.A Ppto Detallado B18'!L496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183</v>
      </c>
      <c r="B28" s="199">
        <f>'1. Datos Generales'!$B$24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183</v>
      </c>
      <c r="B40" s="199">
        <f>'1. Datos Generales'!$B$24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183</v>
      </c>
      <c r="B51" s="199">
        <f>'1. Datos Generales'!$B$24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54" priority="1" stopIfTrue="1" operator="greaterThan">
      <formula>0.07</formula>
    </cfRule>
  </conditionalFormatting>
  <conditionalFormatting sqref="P18">
    <cfRule type="cellIs" dxfId="53" priority="3" stopIfTrue="1" operator="notEqual">
      <formula>$N$6</formula>
    </cfRule>
  </conditionalFormatting>
  <conditionalFormatting sqref="P19">
    <cfRule type="cellIs" dxfId="52" priority="4" stopIfTrue="1" operator="notEqual">
      <formula>$N$7</formula>
    </cfRule>
  </conditionalFormatting>
  <conditionalFormatting sqref="P20">
    <cfRule type="cellIs" dxfId="51" priority="5" stopIfTrue="1" operator="notEqual">
      <formula>$N$8</formula>
    </cfRule>
  </conditionalFormatting>
  <conditionalFormatting sqref="P21">
    <cfRule type="cellIs" dxfId="50" priority="6" stopIfTrue="1" operator="notEqual">
      <formula>$N$9</formula>
    </cfRule>
  </conditionalFormatting>
  <conditionalFormatting sqref="P22">
    <cfRule type="cellIs" dxfId="49" priority="7" stopIfTrue="1" operator="notEqual">
      <formula>$N$10</formula>
    </cfRule>
  </conditionalFormatting>
  <conditionalFormatting sqref="P23">
    <cfRule type="cellIs" dxfId="48" priority="8" stopIfTrue="1" operator="notEqual">
      <formula>$N$11</formula>
    </cfRule>
  </conditionalFormatting>
  <conditionalFormatting sqref="P24">
    <cfRule type="cellIs" dxfId="47" priority="9" stopIfTrue="1" operator="notEqual">
      <formula>$N$12</formula>
    </cfRule>
  </conditionalFormatting>
  <conditionalFormatting sqref="N5:N12">
    <cfRule type="cellIs" dxfId="46" priority="10" stopIfTrue="1" operator="notEqual">
      <formula>$P17</formula>
    </cfRule>
  </conditionalFormatting>
  <conditionalFormatting sqref="F37 F48">
    <cfRule type="cellIs" dxfId="45" priority="11" stopIfTrue="1" operator="notEqual">
      <formula>$F$60</formula>
    </cfRule>
  </conditionalFormatting>
  <conditionalFormatting sqref="F60">
    <cfRule type="cellIs" dxfId="44" priority="12" stopIfTrue="1" operator="notEqual">
      <formula>$F$37</formula>
    </cfRule>
  </conditionalFormatting>
  <conditionalFormatting sqref="K12">
    <cfRule type="cellIs" dxfId="43" priority="13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2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K19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185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186</v>
      </c>
      <c r="B3" s="203">
        <f>'1. Datos Generales'!$B$25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186</v>
      </c>
      <c r="B86" s="203">
        <f>'1. Datos Generales'!$B$25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186</v>
      </c>
      <c r="B169" s="203">
        <f>'1. Datos Generales'!$B$25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186</v>
      </c>
      <c r="B252" s="203">
        <f>'1. Datos Generales'!$B$25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186</v>
      </c>
      <c r="B335" s="203">
        <f>'1. Datos Generales'!$B$25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186</v>
      </c>
      <c r="B418" s="203">
        <f>'1. Datos Generales'!$B$25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61" priority="19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260" priority="20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9" priority="1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8" priority="1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7" priority="1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6" priority="1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5" priority="1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4" priority="1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3" priority="1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2" priority="11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1" priority="10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50" priority="9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49" priority="8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48" priority="7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47" priority="6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46" priority="5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45" priority="4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44" priority="3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43" priority="2" stopIfTrue="1" operator="notEqual">
      <formula>$E7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42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7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>
  <dimension ref="A1:U255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27.42578125" style="2" customWidth="1"/>
    <col min="3" max="3" width="20.140625" style="2" bestFit="1" customWidth="1"/>
    <col min="4" max="4" width="29" style="2" customWidth="1"/>
    <col min="5" max="5" width="20.28515625" style="2" bestFit="1" customWidth="1"/>
    <col min="6" max="6" width="28.85546875" style="2" customWidth="1"/>
    <col min="7" max="7" width="17.7109375" style="2" bestFit="1" customWidth="1"/>
    <col min="8" max="8" width="28.140625" style="2" customWidth="1"/>
    <col min="9" max="9" width="17.7109375" style="2" bestFit="1" customWidth="1"/>
    <col min="10" max="10" width="25.7109375" style="2" customWidth="1"/>
    <col min="11" max="11" width="18" style="2" bestFit="1" customWidth="1"/>
    <col min="12" max="12" width="29.7109375" style="2" customWidth="1"/>
    <col min="13" max="13" width="20.5703125" style="2" bestFit="1" customWidth="1"/>
    <col min="14" max="14" width="29.28515625" style="2" customWidth="1"/>
    <col min="15" max="15" width="20.28515625" style="2" bestFit="1" customWidth="1"/>
    <col min="16" max="16" width="30.7109375" style="2" customWidth="1"/>
    <col min="17" max="17" width="20.28515625" style="2" bestFit="1" customWidth="1"/>
    <col min="18" max="16384" width="11.42578125" style="2"/>
  </cols>
  <sheetData>
    <row r="1" spans="1:21" ht="61.5" customHeight="1">
      <c r="A1" s="198" t="s">
        <v>187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186</v>
      </c>
      <c r="B3" s="71">
        <f>'1. Datos Generales'!$B$25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'6.19.A Ppto Detallado B19'!E15</f>
        <v>0</v>
      </c>
      <c r="C5" s="132">
        <f t="shared" ref="C5:C11" si="0">IF(B5=0,0,B5/$B$12)</f>
        <v>0</v>
      </c>
      <c r="D5" s="76">
        <f>'6.19.A Ppto Detallado B19'!E98</f>
        <v>0</v>
      </c>
      <c r="E5" s="132">
        <f t="shared" ref="E5:E11" si="1">IF(D5=0,0,D5/$D$12)</f>
        <v>0</v>
      </c>
      <c r="F5" s="76">
        <f>'6.19.A Ppto Detallado B19'!E181</f>
        <v>0</v>
      </c>
      <c r="G5" s="132">
        <f t="shared" ref="G5:G11" si="2">IF(F5=0,0,F5/$F$12)</f>
        <v>0</v>
      </c>
      <c r="H5" s="76">
        <f>'6.19.A Ppto Detallado B19'!E264</f>
        <v>0</v>
      </c>
      <c r="I5" s="132">
        <f t="shared" ref="I5:I11" si="3">IF(H5=0,0,H5/$H$12)</f>
        <v>0</v>
      </c>
      <c r="J5" s="76">
        <f>'6.19.A Ppto Detallado B19'!E347</f>
        <v>0</v>
      </c>
      <c r="K5" s="132">
        <f t="shared" ref="K5:K11" si="4">IF(J5=0,0,J5/$J$12)</f>
        <v>0</v>
      </c>
      <c r="L5" s="76">
        <f>'6.19.A Ppto Detallado B19'!E430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'6.19.A Ppto Detallado B19'!E26</f>
        <v>0</v>
      </c>
      <c r="C6" s="132">
        <f t="shared" si="0"/>
        <v>0</v>
      </c>
      <c r="D6" s="76">
        <f>'6.19.A Ppto Detallado B19'!E109</f>
        <v>0</v>
      </c>
      <c r="E6" s="132">
        <f t="shared" si="1"/>
        <v>0</v>
      </c>
      <c r="F6" s="76">
        <f>'6.19.A Ppto Detallado B19'!E192</f>
        <v>0</v>
      </c>
      <c r="G6" s="132">
        <f t="shared" si="2"/>
        <v>0</v>
      </c>
      <c r="H6" s="76">
        <f>'6.19.A Ppto Detallado B19'!E275</f>
        <v>0</v>
      </c>
      <c r="I6" s="132">
        <f t="shared" si="3"/>
        <v>0</v>
      </c>
      <c r="J6" s="76">
        <f>'6.19.A Ppto Detallado B19'!E358</f>
        <v>0</v>
      </c>
      <c r="K6" s="132">
        <f t="shared" si="4"/>
        <v>0</v>
      </c>
      <c r="L6" s="76">
        <f>'6.19.A Ppto Detallado B19'!E441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'6.19.A Ppto Detallado B19'!E37</f>
        <v>0</v>
      </c>
      <c r="C7" s="132">
        <f t="shared" si="0"/>
        <v>0</v>
      </c>
      <c r="D7" s="76">
        <f>'6.19.A Ppto Detallado B19'!E120</f>
        <v>0</v>
      </c>
      <c r="E7" s="132">
        <f t="shared" si="1"/>
        <v>0</v>
      </c>
      <c r="F7" s="76">
        <f>'6.19.A Ppto Detallado B19'!E203</f>
        <v>0</v>
      </c>
      <c r="G7" s="132">
        <f t="shared" si="2"/>
        <v>0</v>
      </c>
      <c r="H7" s="76">
        <f>'6.19.A Ppto Detallado B19'!E286</f>
        <v>0</v>
      </c>
      <c r="I7" s="132">
        <f t="shared" si="3"/>
        <v>0</v>
      </c>
      <c r="J7" s="76">
        <f>'6.19.A Ppto Detallado B19'!E369</f>
        <v>0</v>
      </c>
      <c r="K7" s="132">
        <f t="shared" si="4"/>
        <v>0</v>
      </c>
      <c r="L7" s="76">
        <f>'6.19.A Ppto Detallado B19'!E452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'6.19.A Ppto Detallado B19'!E48</f>
        <v>0</v>
      </c>
      <c r="C8" s="132">
        <f t="shared" si="0"/>
        <v>0</v>
      </c>
      <c r="D8" s="76">
        <f>'6.19.A Ppto Detallado B19'!E131</f>
        <v>0</v>
      </c>
      <c r="E8" s="132">
        <f t="shared" si="1"/>
        <v>0</v>
      </c>
      <c r="F8" s="76">
        <f>'6.19.A Ppto Detallado B19'!E214</f>
        <v>0</v>
      </c>
      <c r="G8" s="132">
        <f t="shared" si="2"/>
        <v>0</v>
      </c>
      <c r="H8" s="76">
        <f>'6.19.A Ppto Detallado B19'!E297</f>
        <v>0</v>
      </c>
      <c r="I8" s="132">
        <f t="shared" si="3"/>
        <v>0</v>
      </c>
      <c r="J8" s="76">
        <f>'6.19.A Ppto Detallado B19'!E380</f>
        <v>0</v>
      </c>
      <c r="K8" s="132">
        <f t="shared" si="4"/>
        <v>0</v>
      </c>
      <c r="L8" s="76">
        <f>'6.19.A Ppto Detallado B19'!E463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'6.19.A Ppto Detallado B19'!E59</f>
        <v>0</v>
      </c>
      <c r="C9" s="132">
        <f t="shared" si="0"/>
        <v>0</v>
      </c>
      <c r="D9" s="76">
        <f>'6.19.A Ppto Detallado B19'!E142</f>
        <v>0</v>
      </c>
      <c r="E9" s="132">
        <f t="shared" si="1"/>
        <v>0</v>
      </c>
      <c r="F9" s="76">
        <f>'6.19.A Ppto Detallado B19'!E225</f>
        <v>0</v>
      </c>
      <c r="G9" s="132">
        <f t="shared" si="2"/>
        <v>0</v>
      </c>
      <c r="H9" s="76">
        <f>'6.19.A Ppto Detallado B19'!E308</f>
        <v>0</v>
      </c>
      <c r="I9" s="132">
        <f t="shared" si="3"/>
        <v>0</v>
      </c>
      <c r="J9" s="76">
        <f>'6.19.A Ppto Detallado B19'!E391</f>
        <v>0</v>
      </c>
      <c r="K9" s="132">
        <f t="shared" si="4"/>
        <v>0</v>
      </c>
      <c r="L9" s="76">
        <f>'6.19.A Ppto Detallado B19'!E474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'6.19.A Ppto Detallado B19'!E70</f>
        <v>0</v>
      </c>
      <c r="C10" s="132">
        <f t="shared" si="0"/>
        <v>0</v>
      </c>
      <c r="D10" s="76">
        <f>'6.19.A Ppto Detallado B19'!E153</f>
        <v>0</v>
      </c>
      <c r="E10" s="132">
        <f t="shared" si="1"/>
        <v>0</v>
      </c>
      <c r="F10" s="76">
        <f>'6.19.A Ppto Detallado B19'!E236</f>
        <v>0</v>
      </c>
      <c r="G10" s="132">
        <f t="shared" si="2"/>
        <v>0</v>
      </c>
      <c r="H10" s="76">
        <f>'6.19.A Ppto Detallado B19'!E319</f>
        <v>0</v>
      </c>
      <c r="I10" s="132">
        <f t="shared" si="3"/>
        <v>0</v>
      </c>
      <c r="J10" s="76">
        <f>'6.19.A Ppto Detallado B19'!E402</f>
        <v>0</v>
      </c>
      <c r="K10" s="132">
        <f t="shared" si="4"/>
        <v>0</v>
      </c>
      <c r="L10" s="76">
        <f>'6.19.A Ppto Detallado B19'!E485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'6.19.A Ppto Detallado B19'!E81</f>
        <v>0</v>
      </c>
      <c r="C11" s="132">
        <f t="shared" si="0"/>
        <v>0</v>
      </c>
      <c r="D11" s="76">
        <f>'6.19.A Ppto Detallado B19'!E164</f>
        <v>0</v>
      </c>
      <c r="E11" s="132">
        <f t="shared" si="1"/>
        <v>0</v>
      </c>
      <c r="F11" s="76">
        <f>'6.19.A Ppto Detallado B19'!E247</f>
        <v>0</v>
      </c>
      <c r="G11" s="132">
        <f t="shared" si="2"/>
        <v>0</v>
      </c>
      <c r="H11" s="76">
        <f>'6.19.A Ppto Detallado B19'!E330</f>
        <v>0</v>
      </c>
      <c r="I11" s="132">
        <f t="shared" si="3"/>
        <v>0</v>
      </c>
      <c r="J11" s="76">
        <f>'6.19.A Ppto Detallado B19'!E413</f>
        <v>0</v>
      </c>
      <c r="K11" s="132">
        <f t="shared" si="4"/>
        <v>0</v>
      </c>
      <c r="L11" s="76">
        <f>'6.19.A Ppto Detallado B19'!E496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186</v>
      </c>
      <c r="B15" s="71">
        <f>'1. Datos Generales'!$B$25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'6.19.A Ppto Detallado B19'!F15+'6.19.A Ppto Detallado B19'!F98+'6.19.A Ppto Detallado B19'!F181+'6.19.A Ppto Detallado B19'!F264+'6.19.A Ppto Detallado B19'!F347+'6.19.A Ppto Detallado B19'!F430</f>
        <v>0</v>
      </c>
      <c r="C17" s="132">
        <f>IF(B17=0,0,B17/B$24)</f>
        <v>0</v>
      </c>
      <c r="D17" s="76">
        <f>'6.19.A Ppto Detallado B19'!G15+'6.19.A Ppto Detallado B19'!G98+'6.19.A Ppto Detallado B19'!G181+'6.19.A Ppto Detallado B19'!G264+'6.19.A Ppto Detallado B19'!G347+'6.19.A Ppto Detallado B19'!G430</f>
        <v>0</v>
      </c>
      <c r="E17" s="132">
        <f>IF(D17=0,0,D17/D$24)</f>
        <v>0</v>
      </c>
      <c r="F17" s="76">
        <f>'6.19.A Ppto Detallado B19'!H15+'6.19.A Ppto Detallado B19'!H98+'6.19.A Ppto Detallado B19'!H181+'6.19.A Ppto Detallado B19'!H264+'6.19.A Ppto Detallado B19'!H347+'6.19.A Ppto Detallado B19'!H430</f>
        <v>0</v>
      </c>
      <c r="G17" s="132">
        <f>IF(F17=0,0,F17/F$24)</f>
        <v>0</v>
      </c>
      <c r="H17" s="76">
        <f>'6.19.A Ppto Detallado B19'!I15+'6.19.A Ppto Detallado B19'!I98+'6.19.A Ppto Detallado B19'!I181+'6.19.A Ppto Detallado B19'!I264+'6.19.A Ppto Detallado B19'!I347+'6.19.A Ppto Detallado B19'!I430</f>
        <v>0</v>
      </c>
      <c r="I17" s="132">
        <f>IF(H17=0,0,H17/H$24)</f>
        <v>0</v>
      </c>
      <c r="J17" s="76">
        <f>'6.19.A Ppto Detallado B19'!J15+'6.19.A Ppto Detallado B19'!J98+'6.19.A Ppto Detallado B19'!J181+'6.19.A Ppto Detallado B19'!J264+'6.19.A Ppto Detallado B19'!J347+'6.19.A Ppto Detallado B19'!J430</f>
        <v>0</v>
      </c>
      <c r="K17" s="132">
        <f>IF(J17=0,0,J17/J$24)</f>
        <v>0</v>
      </c>
      <c r="L17" s="76">
        <f>'6.19.A Ppto Detallado B19'!K15+'6.19.A Ppto Detallado B19'!K98+'6.19.A Ppto Detallado B19'!K181+'6.19.A Ppto Detallado B19'!K264+'6.19.A Ppto Detallado B19'!K347+'6.19.A Ppto Detallado B19'!K430</f>
        <v>0</v>
      </c>
      <c r="M17" s="132">
        <f>IF(L17=0,0,L17/L$24)</f>
        <v>0</v>
      </c>
      <c r="N17" s="76">
        <f>'6.19.A Ppto Detallado B19'!L15+'6.19.A Ppto Detallado B19'!L98+'6.19.A Ppto Detallado B19'!L181+'6.19.A Ppto Detallado B19'!L264+'6.19.A Ppto Detallado B19'!L347+'6.19.A Ppto Detallado B19'!L430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'6.19.A Ppto Detallado B19'!F26+'6.19.A Ppto Detallado B19'!F109+'6.19.A Ppto Detallado B19'!F192+'6.19.A Ppto Detallado B19'!F275+'6.19.A Ppto Detallado B19'!F358+'6.19.A Ppto Detallado B19'!F441</f>
        <v>0</v>
      </c>
      <c r="C18" s="132">
        <f t="shared" ref="C18:E23" si="9">IF(B18=0,0,B18/B$24)</f>
        <v>0</v>
      </c>
      <c r="D18" s="76">
        <f>'6.19.A Ppto Detallado B19'!G26+'6.19.A Ppto Detallado B19'!G109+'6.19.A Ppto Detallado B19'!G192+'6.19.A Ppto Detallado B19'!G275+'6.19.A Ppto Detallado B19'!G358+'6.19.A Ppto Detallado B19'!G441</f>
        <v>0</v>
      </c>
      <c r="E18" s="132">
        <f t="shared" si="9"/>
        <v>0</v>
      </c>
      <c r="F18" s="76">
        <f>'6.19.A Ppto Detallado B19'!H26+'6.19.A Ppto Detallado B19'!H109+'6.19.A Ppto Detallado B19'!H192+'6.19.A Ppto Detallado B19'!H275+'6.19.A Ppto Detallado B19'!H358+'6.19.A Ppto Detallado B19'!H441</f>
        <v>0</v>
      </c>
      <c r="G18" s="132">
        <f t="shared" ref="G18" si="10">IF(F18=0,0,F18/F$24)</f>
        <v>0</v>
      </c>
      <c r="H18" s="76">
        <f>'6.19.A Ppto Detallado B19'!I26+'6.19.A Ppto Detallado B19'!I109+'6.19.A Ppto Detallado B19'!I192+'6.19.A Ppto Detallado B19'!I275+'6.19.A Ppto Detallado B19'!I358+'6.19.A Ppto Detallado B19'!I441</f>
        <v>0</v>
      </c>
      <c r="I18" s="132">
        <f t="shared" ref="I18" si="11">IF(H18=0,0,H18/H$24)</f>
        <v>0</v>
      </c>
      <c r="J18" s="76">
        <f>'6.19.A Ppto Detallado B19'!J26+'6.19.A Ppto Detallado B19'!J109+'6.19.A Ppto Detallado B19'!J192+'6.19.A Ppto Detallado B19'!J275+'6.19.A Ppto Detallado B19'!J358+'6.19.A Ppto Detallado B19'!J441</f>
        <v>0</v>
      </c>
      <c r="K18" s="132">
        <f t="shared" ref="K18" si="12">IF(J18=0,0,J18/J$24)</f>
        <v>0</v>
      </c>
      <c r="L18" s="76">
        <f>'6.19.A Ppto Detallado B19'!K26+'6.19.A Ppto Detallado B19'!K109+'6.19.A Ppto Detallado B19'!K192+'6.19.A Ppto Detallado B19'!K275+'6.19.A Ppto Detallado B19'!K358+'6.19.A Ppto Detallado B19'!K441</f>
        <v>0</v>
      </c>
      <c r="M18" s="132">
        <f t="shared" ref="M18" si="13">IF(L18=0,0,L18/L$24)</f>
        <v>0</v>
      </c>
      <c r="N18" s="76">
        <f>'6.19.A Ppto Detallado B19'!L26+'6.19.A Ppto Detallado B19'!L109+'6.19.A Ppto Detallado B19'!L192+'6.19.A Ppto Detallado B19'!L275+'6.19.A Ppto Detallado B19'!L358+'6.19.A Ppto Detallado B19'!L441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'6.19.A Ppto Detallado B19'!F37+'6.19.A Ppto Detallado B19'!F120+'6.19.A Ppto Detallado B19'!F203+'6.19.A Ppto Detallado B19'!F286+'6.19.A Ppto Detallado B19'!F369+'6.19.A Ppto Detallado B19'!F452</f>
        <v>0</v>
      </c>
      <c r="C19" s="132">
        <f t="shared" si="9"/>
        <v>0</v>
      </c>
      <c r="D19" s="76">
        <f>'6.19.A Ppto Detallado B19'!G37+'6.19.A Ppto Detallado B19'!G120+'6.19.A Ppto Detallado B19'!G203+'6.19.A Ppto Detallado B19'!G286+'6.19.A Ppto Detallado B19'!G369+'6.19.A Ppto Detallado B19'!G452</f>
        <v>0</v>
      </c>
      <c r="E19" s="132">
        <f t="shared" si="9"/>
        <v>0</v>
      </c>
      <c r="F19" s="76">
        <f>'6.19.A Ppto Detallado B19'!H37+'6.19.A Ppto Detallado B19'!H120+'6.19.A Ppto Detallado B19'!H203+'6.19.A Ppto Detallado B19'!H286+'6.19.A Ppto Detallado B19'!H369+'6.19.A Ppto Detallado B19'!H452</f>
        <v>0</v>
      </c>
      <c r="G19" s="132">
        <f t="shared" ref="G19" si="16">IF(F19=0,0,F19/F$24)</f>
        <v>0</v>
      </c>
      <c r="H19" s="76">
        <f>'6.19.A Ppto Detallado B19'!I37+'6.19.A Ppto Detallado B19'!I120+'6.19.A Ppto Detallado B19'!I203+'6.19.A Ppto Detallado B19'!I286+'6.19.A Ppto Detallado B19'!I369+'6.19.A Ppto Detallado B19'!I452</f>
        <v>0</v>
      </c>
      <c r="I19" s="132">
        <f t="shared" ref="I19" si="17">IF(H19=0,0,H19/H$24)</f>
        <v>0</v>
      </c>
      <c r="J19" s="76">
        <f>'6.19.A Ppto Detallado B19'!J37+'6.19.A Ppto Detallado B19'!J120+'6.19.A Ppto Detallado B19'!J203+'6.19.A Ppto Detallado B19'!J286+'6.19.A Ppto Detallado B19'!J369+'6.19.A Ppto Detallado B19'!J452</f>
        <v>0</v>
      </c>
      <c r="K19" s="132">
        <f t="shared" ref="K19" si="18">IF(J19=0,0,J19/J$24)</f>
        <v>0</v>
      </c>
      <c r="L19" s="76">
        <f>'6.19.A Ppto Detallado B19'!K37+'6.19.A Ppto Detallado B19'!K120+'6.19.A Ppto Detallado B19'!K203+'6.19.A Ppto Detallado B19'!K286+'6.19.A Ppto Detallado B19'!K369+'6.19.A Ppto Detallado B19'!K452</f>
        <v>0</v>
      </c>
      <c r="M19" s="132">
        <f t="shared" ref="M19" si="19">IF(L19=0,0,L19/L$24)</f>
        <v>0</v>
      </c>
      <c r="N19" s="76">
        <f>'6.19.A Ppto Detallado B19'!L37+'6.19.A Ppto Detallado B19'!L120+'6.19.A Ppto Detallado B19'!L203+'6.19.A Ppto Detallado B19'!L286+'6.19.A Ppto Detallado B19'!L369+'6.19.A Ppto Detallado B19'!L452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'6.19.A Ppto Detallado B19'!F48+'6.19.A Ppto Detallado B19'!F131+'6.19.A Ppto Detallado B19'!F214+'6.19.A Ppto Detallado B19'!F297+'6.19.A Ppto Detallado B19'!F380+'6.19.A Ppto Detallado B19'!F463</f>
        <v>0</v>
      </c>
      <c r="C20" s="132">
        <f t="shared" si="9"/>
        <v>0</v>
      </c>
      <c r="D20" s="76">
        <f>'6.19.A Ppto Detallado B19'!G48+'6.19.A Ppto Detallado B19'!G131+'6.19.A Ppto Detallado B19'!G214+'6.19.A Ppto Detallado B19'!G297+'6.19.A Ppto Detallado B19'!G380+'6.19.A Ppto Detallado B19'!G463</f>
        <v>0</v>
      </c>
      <c r="E20" s="132">
        <f t="shared" si="9"/>
        <v>0</v>
      </c>
      <c r="F20" s="76">
        <f>'6.19.A Ppto Detallado B19'!H48+'6.19.A Ppto Detallado B19'!H131+'6.19.A Ppto Detallado B19'!H214+'6.19.A Ppto Detallado B19'!H297+'6.19.A Ppto Detallado B19'!H380+'6.19.A Ppto Detallado B19'!H463</f>
        <v>0</v>
      </c>
      <c r="G20" s="132">
        <f t="shared" ref="G20" si="21">IF(F20=0,0,F20/F$24)</f>
        <v>0</v>
      </c>
      <c r="H20" s="76">
        <f>'6.19.A Ppto Detallado B19'!I48+'6.19.A Ppto Detallado B19'!I131+'6.19.A Ppto Detallado B19'!I214+'6.19.A Ppto Detallado B19'!I297+'6.19.A Ppto Detallado B19'!I380+'6.19.A Ppto Detallado B19'!I463</f>
        <v>0</v>
      </c>
      <c r="I20" s="132">
        <f t="shared" ref="I20" si="22">IF(H20=0,0,H20/H$24)</f>
        <v>0</v>
      </c>
      <c r="J20" s="76">
        <f>'6.19.A Ppto Detallado B19'!J48+'6.19.A Ppto Detallado B19'!J131+'6.19.A Ppto Detallado B19'!J214+'6.19.A Ppto Detallado B19'!J297+'6.19.A Ppto Detallado B19'!J380+'6.19.A Ppto Detallado B19'!J463</f>
        <v>0</v>
      </c>
      <c r="K20" s="132">
        <f t="shared" ref="K20" si="23">IF(J20=0,0,J20/J$24)</f>
        <v>0</v>
      </c>
      <c r="L20" s="76">
        <f>'6.19.A Ppto Detallado B19'!K48+'6.19.A Ppto Detallado B19'!K131+'6.19.A Ppto Detallado B19'!K214+'6.19.A Ppto Detallado B19'!K297+'6.19.A Ppto Detallado B19'!K380+'6.19.A Ppto Detallado B19'!K463</f>
        <v>0</v>
      </c>
      <c r="M20" s="132">
        <f t="shared" ref="M20" si="24">IF(L20=0,0,L20/L$24)</f>
        <v>0</v>
      </c>
      <c r="N20" s="76">
        <f>'6.19.A Ppto Detallado B19'!L48+'6.19.A Ppto Detallado B19'!L131+'6.19.A Ppto Detallado B19'!L214+'6.19.A Ppto Detallado B19'!L297+'6.19.A Ppto Detallado B19'!L380+'6.19.A Ppto Detallado B19'!L463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'6.19.A Ppto Detallado B19'!F59+'6.19.A Ppto Detallado B19'!F142+'6.19.A Ppto Detallado B19'!F225+'6.19.A Ppto Detallado B19'!F308+'6.19.A Ppto Detallado B19'!F391+'6.19.A Ppto Detallado B19'!F474</f>
        <v>0</v>
      </c>
      <c r="C21" s="132">
        <f t="shared" si="9"/>
        <v>0</v>
      </c>
      <c r="D21" s="76">
        <f>'6.19.A Ppto Detallado B19'!G59+'6.19.A Ppto Detallado B19'!G142+'6.19.A Ppto Detallado B19'!G225+'6.19.A Ppto Detallado B19'!G308+'6.19.A Ppto Detallado B19'!G391+'6.19.A Ppto Detallado B19'!G474</f>
        <v>0</v>
      </c>
      <c r="E21" s="132">
        <f t="shared" si="9"/>
        <v>0</v>
      </c>
      <c r="F21" s="76">
        <f>'6.19.A Ppto Detallado B19'!H59+'6.19.A Ppto Detallado B19'!H142+'6.19.A Ppto Detallado B19'!H225+'6.19.A Ppto Detallado B19'!H308+'6.19.A Ppto Detallado B19'!H391+'6.19.A Ppto Detallado B19'!H474</f>
        <v>0</v>
      </c>
      <c r="G21" s="132">
        <f t="shared" ref="G21" si="26">IF(F21=0,0,F21/F$24)</f>
        <v>0</v>
      </c>
      <c r="H21" s="76">
        <f>'6.19.A Ppto Detallado B19'!I59+'6.19.A Ppto Detallado B19'!I142+'6.19.A Ppto Detallado B19'!I225+'6.19.A Ppto Detallado B19'!I308+'6.19.A Ppto Detallado B19'!I391+'6.19.A Ppto Detallado B19'!I474</f>
        <v>0</v>
      </c>
      <c r="I21" s="132">
        <f t="shared" ref="I21" si="27">IF(H21=0,0,H21/H$24)</f>
        <v>0</v>
      </c>
      <c r="J21" s="76">
        <f>'6.19.A Ppto Detallado B19'!J59+'6.19.A Ppto Detallado B19'!J142+'6.19.A Ppto Detallado B19'!J225+'6.19.A Ppto Detallado B19'!J308+'6.19.A Ppto Detallado B19'!J391+'6.19.A Ppto Detallado B19'!J474</f>
        <v>0</v>
      </c>
      <c r="K21" s="132">
        <f t="shared" ref="K21" si="28">IF(J21=0,0,J21/J$24)</f>
        <v>0</v>
      </c>
      <c r="L21" s="76">
        <f>'6.19.A Ppto Detallado B19'!K59+'6.19.A Ppto Detallado B19'!K142+'6.19.A Ppto Detallado B19'!K225+'6.19.A Ppto Detallado B19'!K308+'6.19.A Ppto Detallado B19'!K391+'6.19.A Ppto Detallado B19'!K474</f>
        <v>0</v>
      </c>
      <c r="M21" s="132">
        <f t="shared" ref="M21" si="29">IF(L21=0,0,L21/L$24)</f>
        <v>0</v>
      </c>
      <c r="N21" s="76">
        <f>'6.19.A Ppto Detallado B19'!L59+'6.19.A Ppto Detallado B19'!L142+'6.19.A Ppto Detallado B19'!L225+'6.19.A Ppto Detallado B19'!L308+'6.19.A Ppto Detallado B19'!L391+'6.19.A Ppto Detallado B19'!L474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'6.19.A Ppto Detallado B19'!F70+'6.19.A Ppto Detallado B19'!F153+'6.19.A Ppto Detallado B19'!F236+'6.19.A Ppto Detallado B19'!F319+'6.19.A Ppto Detallado B19'!F402+'6.19.A Ppto Detallado B19'!F485</f>
        <v>0</v>
      </c>
      <c r="C22" s="132">
        <f t="shared" si="9"/>
        <v>0</v>
      </c>
      <c r="D22" s="76">
        <f>'6.19.A Ppto Detallado B19'!G70+'6.19.A Ppto Detallado B19'!G153+'6.19.A Ppto Detallado B19'!G236+'6.19.A Ppto Detallado B19'!G319+'6.19.A Ppto Detallado B19'!G402+'6.19.A Ppto Detallado B19'!G485</f>
        <v>0</v>
      </c>
      <c r="E22" s="132">
        <f t="shared" si="9"/>
        <v>0</v>
      </c>
      <c r="F22" s="76">
        <f>'6.19.A Ppto Detallado B19'!H70+'6.19.A Ppto Detallado B19'!H153+'6.19.A Ppto Detallado B19'!H236+'6.19.A Ppto Detallado B19'!H319+'6.19.A Ppto Detallado B19'!H402+'6.19.A Ppto Detallado B19'!H485</f>
        <v>0</v>
      </c>
      <c r="G22" s="132">
        <f t="shared" ref="G22" si="31">IF(F22=0,0,F22/F$24)</f>
        <v>0</v>
      </c>
      <c r="H22" s="76">
        <f>'6.19.A Ppto Detallado B19'!I70+'6.19.A Ppto Detallado B19'!I153+'6.19.A Ppto Detallado B19'!I236+'6.19.A Ppto Detallado B19'!I319+'6.19.A Ppto Detallado B19'!I402+'6.19.A Ppto Detallado B19'!I485</f>
        <v>0</v>
      </c>
      <c r="I22" s="132">
        <f t="shared" ref="I22" si="32">IF(H22=0,0,H22/H$24)</f>
        <v>0</v>
      </c>
      <c r="J22" s="76">
        <f>'6.19.A Ppto Detallado B19'!J70+'6.19.A Ppto Detallado B19'!J153+'6.19.A Ppto Detallado B19'!J236+'6.19.A Ppto Detallado B19'!J319+'6.19.A Ppto Detallado B19'!J402+'6.19.A Ppto Detallado B19'!J485</f>
        <v>0</v>
      </c>
      <c r="K22" s="132">
        <f t="shared" ref="K22" si="33">IF(J22=0,0,J22/J$24)</f>
        <v>0</v>
      </c>
      <c r="L22" s="76">
        <f>'6.19.A Ppto Detallado B19'!K70+'6.19.A Ppto Detallado B19'!K153+'6.19.A Ppto Detallado B19'!K236+'6.19.A Ppto Detallado B19'!K319+'6.19.A Ppto Detallado B19'!K402+'6.19.A Ppto Detallado B19'!K485</f>
        <v>0</v>
      </c>
      <c r="M22" s="132">
        <f t="shared" ref="M22" si="34">IF(L22=0,0,L22/L$24)</f>
        <v>0</v>
      </c>
      <c r="N22" s="76">
        <f>'6.19.A Ppto Detallado B19'!L70+'6.19.A Ppto Detallado B19'!L153+'6.19.A Ppto Detallado B19'!L236+'6.19.A Ppto Detallado B19'!L319+'6.19.A Ppto Detallado B19'!L402+'6.19.A Ppto Detallado B19'!L485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'6.19.A Ppto Detallado B19'!F81+'6.19.A Ppto Detallado B19'!F164+'6.19.A Ppto Detallado B19'!F247+'6.19.A Ppto Detallado B19'!F330+'6.19.A Ppto Detallado B19'!F413+'6.19.A Ppto Detallado B19'!F496</f>
        <v>0</v>
      </c>
      <c r="C23" s="132">
        <f t="shared" si="9"/>
        <v>0</v>
      </c>
      <c r="D23" s="76">
        <f>'6.19.A Ppto Detallado B19'!G81+'6.19.A Ppto Detallado B19'!G164+'6.19.A Ppto Detallado B19'!G247+'6.19.A Ppto Detallado B19'!G330+'6.19.A Ppto Detallado B19'!G413+'6.19.A Ppto Detallado B19'!G496</f>
        <v>0</v>
      </c>
      <c r="E23" s="132">
        <f t="shared" si="9"/>
        <v>0</v>
      </c>
      <c r="F23" s="76">
        <f>'6.19.A Ppto Detallado B19'!H81+'6.19.A Ppto Detallado B19'!H164+'6.19.A Ppto Detallado B19'!H247+'6.19.A Ppto Detallado B19'!H330+'6.19.A Ppto Detallado B19'!H413+'6.19.A Ppto Detallado B19'!H496</f>
        <v>0</v>
      </c>
      <c r="G23" s="132">
        <f t="shared" ref="G23" si="36">IF(F23=0,0,F23/F$24)</f>
        <v>0</v>
      </c>
      <c r="H23" s="76">
        <f>'6.19.A Ppto Detallado B19'!I81+'6.19.A Ppto Detallado B19'!I164+'6.19.A Ppto Detallado B19'!I247+'6.19.A Ppto Detallado B19'!I330+'6.19.A Ppto Detallado B19'!I413+'6.19.A Ppto Detallado B19'!I496</f>
        <v>0</v>
      </c>
      <c r="I23" s="132">
        <f t="shared" ref="I23" si="37">IF(H23=0,0,H23/H$24)</f>
        <v>0</v>
      </c>
      <c r="J23" s="76">
        <f>'6.19.A Ppto Detallado B19'!J81+'6.19.A Ppto Detallado B19'!J164+'6.19.A Ppto Detallado B19'!J247+'6.19.A Ppto Detallado B19'!J330+'6.19.A Ppto Detallado B19'!J413+'6.19.A Ppto Detallado B19'!J496</f>
        <v>0</v>
      </c>
      <c r="K23" s="132">
        <f t="shared" ref="K23" si="38">IF(J23=0,0,J23/J$24)</f>
        <v>0</v>
      </c>
      <c r="L23" s="76">
        <f>'6.19.A Ppto Detallado B19'!K81+'6.19.A Ppto Detallado B19'!K164+'6.19.A Ppto Detallado B19'!K247+'6.19.A Ppto Detallado B19'!K330+'6.19.A Ppto Detallado B19'!K413+'6.19.A Ppto Detallado B19'!K496</f>
        <v>0</v>
      </c>
      <c r="M23" s="132">
        <f t="shared" ref="M23" si="39">IF(L23=0,0,L23/L$24)</f>
        <v>0</v>
      </c>
      <c r="N23" s="76">
        <f>'6.19.A Ppto Detallado B19'!L81+'6.19.A Ppto Detallado B19'!L164+'6.19.A Ppto Detallado B19'!L247+'6.19.A Ppto Detallado B19'!L330+'6.19.A Ppto Detallado B19'!L413+'6.19.A Ppto Detallado B19'!L496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186</v>
      </c>
      <c r="B28" s="199">
        <f>'1. Datos Generales'!$B$25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186</v>
      </c>
      <c r="B40" s="199">
        <f>'1. Datos Generales'!$B$25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186</v>
      </c>
      <c r="B51" s="199">
        <f>'1. Datos Generales'!$B$25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 t="shared" ref="B57:B59" si="49">F57*C57</f>
        <v>0</v>
      </c>
      <c r="C57" s="86">
        <f>'4. Fuentes de financiación'!$F$14</f>
        <v>0</v>
      </c>
      <c r="D57" s="87">
        <f t="shared" ref="D57:D59" si="50">F57-B57</f>
        <v>0</v>
      </c>
      <c r="E57" s="91">
        <f t="shared" ref="E57:E59" si="51"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si="49"/>
        <v>0</v>
      </c>
      <c r="C58" s="86">
        <f>'4. Fuentes de financiación'!$F$14</f>
        <v>0</v>
      </c>
      <c r="D58" s="87">
        <f t="shared" si="50"/>
        <v>0</v>
      </c>
      <c r="E58" s="91">
        <f t="shared" si="51"/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80">
        <f>SUM(D53:D59)</f>
        <v>0</v>
      </c>
      <c r="E60" s="81">
        <f>IF(D60=0,0,D60/$F$60)</f>
        <v>0</v>
      </c>
      <c r="F60" s="90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42" priority="1" stopIfTrue="1" operator="greaterThan">
      <formula>0.07</formula>
    </cfRule>
  </conditionalFormatting>
  <conditionalFormatting sqref="P18">
    <cfRule type="cellIs" dxfId="41" priority="3" stopIfTrue="1" operator="notEqual">
      <formula>$N$6</formula>
    </cfRule>
  </conditionalFormatting>
  <conditionalFormatting sqref="P19">
    <cfRule type="cellIs" dxfId="40" priority="4" stopIfTrue="1" operator="notEqual">
      <formula>$N$7</formula>
    </cfRule>
  </conditionalFormatting>
  <conditionalFormatting sqref="P20">
    <cfRule type="cellIs" dxfId="39" priority="5" stopIfTrue="1" operator="notEqual">
      <formula>$N$8</formula>
    </cfRule>
  </conditionalFormatting>
  <conditionalFormatting sqref="P21">
    <cfRule type="cellIs" dxfId="38" priority="6" stopIfTrue="1" operator="notEqual">
      <formula>$N$9</formula>
    </cfRule>
  </conditionalFormatting>
  <conditionalFormatting sqref="P22">
    <cfRule type="cellIs" dxfId="37" priority="7" stopIfTrue="1" operator="notEqual">
      <formula>$N$10</formula>
    </cfRule>
  </conditionalFormatting>
  <conditionalFormatting sqref="P23">
    <cfRule type="cellIs" dxfId="36" priority="8" stopIfTrue="1" operator="notEqual">
      <formula>$N$11</formula>
    </cfRule>
  </conditionalFormatting>
  <conditionalFormatting sqref="P24">
    <cfRule type="cellIs" dxfId="35" priority="9" stopIfTrue="1" operator="notEqual">
      <formula>$N$12</formula>
    </cfRule>
  </conditionalFormatting>
  <conditionalFormatting sqref="N5:N12">
    <cfRule type="cellIs" dxfId="34" priority="10" stopIfTrue="1" operator="notEqual">
      <formula>$P17</formula>
    </cfRule>
  </conditionalFormatting>
  <conditionalFormatting sqref="F37 F48">
    <cfRule type="cellIs" dxfId="33" priority="11" stopIfTrue="1" operator="notEqual">
      <formula>$F$60</formula>
    </cfRule>
  </conditionalFormatting>
  <conditionalFormatting sqref="F60">
    <cfRule type="cellIs" dxfId="32" priority="12" stopIfTrue="1" operator="notEqual">
      <formula>$F$37</formula>
    </cfRule>
  </conditionalFormatting>
  <conditionalFormatting sqref="K12">
    <cfRule type="cellIs" dxfId="31" priority="13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2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68" workbookViewId="0">
      <selection activeCell="I18" sqref="I18:L18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188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189</v>
      </c>
      <c r="B3" s="203">
        <f>'1. Datos Generales'!$B$26</f>
        <v>0</v>
      </c>
      <c r="C3" s="204"/>
      <c r="D3" s="204"/>
      <c r="E3" s="204"/>
      <c r="F3" s="204"/>
      <c r="G3" s="204"/>
      <c r="H3" s="204"/>
      <c r="I3" s="204"/>
      <c r="J3" s="204"/>
      <c r="K3" s="204"/>
      <c r="L3" s="204"/>
      <c r="M3" s="205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189</v>
      </c>
      <c r="B86" s="203">
        <f>'1. Datos Generales'!$B$26</f>
        <v>0</v>
      </c>
      <c r="C86" s="204"/>
      <c r="D86" s="204"/>
      <c r="E86" s="204"/>
      <c r="F86" s="204"/>
      <c r="G86" s="204"/>
      <c r="H86" s="204"/>
      <c r="I86" s="204"/>
      <c r="J86" s="204"/>
      <c r="K86" s="204"/>
      <c r="L86" s="204"/>
      <c r="M86" s="205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189</v>
      </c>
      <c r="B169" s="203">
        <f>'1. Datos Generales'!$B$26</f>
        <v>0</v>
      </c>
      <c r="C169" s="204"/>
      <c r="D169" s="204"/>
      <c r="E169" s="204"/>
      <c r="F169" s="204"/>
      <c r="G169" s="204"/>
      <c r="H169" s="204"/>
      <c r="I169" s="204"/>
      <c r="J169" s="204"/>
      <c r="K169" s="204"/>
      <c r="L169" s="204"/>
      <c r="M169" s="205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189</v>
      </c>
      <c r="B252" s="203">
        <f>'1. Datos Generales'!$B$26</f>
        <v>0</v>
      </c>
      <c r="C252" s="204"/>
      <c r="D252" s="204"/>
      <c r="E252" s="204"/>
      <c r="F252" s="204"/>
      <c r="G252" s="204"/>
      <c r="H252" s="204"/>
      <c r="I252" s="204"/>
      <c r="J252" s="204"/>
      <c r="K252" s="204"/>
      <c r="L252" s="204"/>
      <c r="M252" s="205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189</v>
      </c>
      <c r="B335" s="203">
        <f>'1. Datos Generales'!$B$26</f>
        <v>0</v>
      </c>
      <c r="C335" s="204"/>
      <c r="D335" s="204"/>
      <c r="E335" s="204"/>
      <c r="F335" s="204"/>
      <c r="G335" s="204"/>
      <c r="H335" s="204"/>
      <c r="I335" s="204"/>
      <c r="J335" s="204"/>
      <c r="K335" s="204"/>
      <c r="L335" s="204"/>
      <c r="M335" s="205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189</v>
      </c>
      <c r="B418" s="203">
        <f>'1. Datos Generales'!$B$26</f>
        <v>0</v>
      </c>
      <c r="C418" s="204"/>
      <c r="D418" s="204"/>
      <c r="E418" s="204"/>
      <c r="F418" s="204"/>
      <c r="G418" s="204"/>
      <c r="H418" s="204"/>
      <c r="I418" s="204"/>
      <c r="J418" s="204"/>
      <c r="K418" s="204"/>
      <c r="L418" s="204"/>
      <c r="M418" s="205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241" priority="21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240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8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>
  <dimension ref="A1:U255"/>
  <sheetViews>
    <sheetView showGridLines="0" tabSelected="1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22.7109375" style="2" customWidth="1"/>
    <col min="6" max="6" width="32.28515625" style="2" bestFit="1" customWidth="1"/>
    <col min="7" max="7" width="17.7109375" style="2" bestFit="1" customWidth="1"/>
    <col min="8" max="8" width="32.28515625" style="2" bestFit="1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20.28515625" style="2" bestFit="1" customWidth="1"/>
    <col min="18" max="16384" width="11.42578125" style="2"/>
  </cols>
  <sheetData>
    <row r="1" spans="1:21" ht="61.5" customHeight="1">
      <c r="A1" s="198" t="s">
        <v>190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189</v>
      </c>
      <c r="B3" s="71">
        <f>'1. Datos Generales'!$B$26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'6.20.A Ppto Detallado B20'!E15</f>
        <v>0</v>
      </c>
      <c r="C5" s="132">
        <f t="shared" ref="C5:C11" si="0">IF(B5=0,0,B5/$B$12)</f>
        <v>0</v>
      </c>
      <c r="D5" s="76">
        <f>'6.20.A Ppto Detallado B20'!E98</f>
        <v>0</v>
      </c>
      <c r="E5" s="132">
        <f t="shared" ref="E5:E11" si="1">IF(D5=0,0,D5/$D$12)</f>
        <v>0</v>
      </c>
      <c r="F5" s="76">
        <f>'6.20.A Ppto Detallado B20'!E181</f>
        <v>0</v>
      </c>
      <c r="G5" s="132">
        <f t="shared" ref="G5:G11" si="2">IF(F5=0,0,F5/$F$12)</f>
        <v>0</v>
      </c>
      <c r="H5" s="76">
        <f>'6.20.A Ppto Detallado B20'!E264</f>
        <v>0</v>
      </c>
      <c r="I5" s="132">
        <f t="shared" ref="I5:I11" si="3">IF(H5=0,0,H5/$H$12)</f>
        <v>0</v>
      </c>
      <c r="J5" s="76">
        <f>'6.20.A Ppto Detallado B20'!E347</f>
        <v>0</v>
      </c>
      <c r="K5" s="132">
        <f t="shared" ref="K5:K11" si="4">IF(J5=0,0,J5/$J$12)</f>
        <v>0</v>
      </c>
      <c r="L5" s="76">
        <f>'6.20.A Ppto Detallado B20'!E430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'6.20.A Ppto Detallado B20'!E26</f>
        <v>0</v>
      </c>
      <c r="C6" s="132">
        <f t="shared" si="0"/>
        <v>0</v>
      </c>
      <c r="D6" s="76">
        <f>'6.20.A Ppto Detallado B20'!E109</f>
        <v>0</v>
      </c>
      <c r="E6" s="132">
        <f t="shared" si="1"/>
        <v>0</v>
      </c>
      <c r="F6" s="76">
        <f>'6.20.A Ppto Detallado B20'!E192</f>
        <v>0</v>
      </c>
      <c r="G6" s="132">
        <f t="shared" si="2"/>
        <v>0</v>
      </c>
      <c r="H6" s="76">
        <f>'6.20.A Ppto Detallado B20'!E275</f>
        <v>0</v>
      </c>
      <c r="I6" s="132">
        <f t="shared" si="3"/>
        <v>0</v>
      </c>
      <c r="J6" s="76">
        <f>'6.20.A Ppto Detallado B20'!E358</f>
        <v>0</v>
      </c>
      <c r="K6" s="132">
        <f t="shared" si="4"/>
        <v>0</v>
      </c>
      <c r="L6" s="76">
        <f>'6.20.A Ppto Detallado B20'!E441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'6.20.A Ppto Detallado B20'!E37</f>
        <v>0</v>
      </c>
      <c r="C7" s="132">
        <f t="shared" si="0"/>
        <v>0</v>
      </c>
      <c r="D7" s="76">
        <f>'6.20.A Ppto Detallado B20'!E120</f>
        <v>0</v>
      </c>
      <c r="E7" s="132">
        <f t="shared" si="1"/>
        <v>0</v>
      </c>
      <c r="F7" s="76">
        <f>'6.20.A Ppto Detallado B20'!E203</f>
        <v>0</v>
      </c>
      <c r="G7" s="132">
        <f t="shared" si="2"/>
        <v>0</v>
      </c>
      <c r="H7" s="76">
        <f>'6.20.A Ppto Detallado B20'!E286</f>
        <v>0</v>
      </c>
      <c r="I7" s="132">
        <f t="shared" si="3"/>
        <v>0</v>
      </c>
      <c r="J7" s="76">
        <f>'6.20.A Ppto Detallado B20'!E369</f>
        <v>0</v>
      </c>
      <c r="K7" s="132">
        <f t="shared" si="4"/>
        <v>0</v>
      </c>
      <c r="L7" s="76">
        <f>'6.20.A Ppto Detallado B20'!E452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'6.20.A Ppto Detallado B20'!E48</f>
        <v>0</v>
      </c>
      <c r="C8" s="132">
        <f t="shared" si="0"/>
        <v>0</v>
      </c>
      <c r="D8" s="76">
        <f>'6.20.A Ppto Detallado B20'!E131</f>
        <v>0</v>
      </c>
      <c r="E8" s="132">
        <f t="shared" si="1"/>
        <v>0</v>
      </c>
      <c r="F8" s="76">
        <f>'6.20.A Ppto Detallado B20'!E214</f>
        <v>0</v>
      </c>
      <c r="G8" s="132">
        <f t="shared" si="2"/>
        <v>0</v>
      </c>
      <c r="H8" s="76">
        <f>'6.20.A Ppto Detallado B20'!E297</f>
        <v>0</v>
      </c>
      <c r="I8" s="132">
        <f t="shared" si="3"/>
        <v>0</v>
      </c>
      <c r="J8" s="76">
        <f>'6.20.A Ppto Detallado B20'!E380</f>
        <v>0</v>
      </c>
      <c r="K8" s="132">
        <f t="shared" si="4"/>
        <v>0</v>
      </c>
      <c r="L8" s="76">
        <f>'6.20.A Ppto Detallado B20'!E463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'6.20.A Ppto Detallado B20'!E59</f>
        <v>0</v>
      </c>
      <c r="C9" s="132">
        <f t="shared" si="0"/>
        <v>0</v>
      </c>
      <c r="D9" s="76">
        <f>'6.20.A Ppto Detallado B20'!E142</f>
        <v>0</v>
      </c>
      <c r="E9" s="132">
        <f t="shared" si="1"/>
        <v>0</v>
      </c>
      <c r="F9" s="76">
        <f>'6.20.A Ppto Detallado B20'!E225</f>
        <v>0</v>
      </c>
      <c r="G9" s="132">
        <f t="shared" si="2"/>
        <v>0</v>
      </c>
      <c r="H9" s="76">
        <f>'6.20.A Ppto Detallado B20'!E308</f>
        <v>0</v>
      </c>
      <c r="I9" s="132">
        <f t="shared" si="3"/>
        <v>0</v>
      </c>
      <c r="J9" s="76">
        <f>'6.20.A Ppto Detallado B20'!E391</f>
        <v>0</v>
      </c>
      <c r="K9" s="132">
        <f t="shared" si="4"/>
        <v>0</v>
      </c>
      <c r="L9" s="76">
        <f>'6.20.A Ppto Detallado B20'!E474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'6.20.A Ppto Detallado B20'!E70</f>
        <v>0</v>
      </c>
      <c r="C10" s="132">
        <f t="shared" si="0"/>
        <v>0</v>
      </c>
      <c r="D10" s="76">
        <f>'6.20.A Ppto Detallado B20'!E153</f>
        <v>0</v>
      </c>
      <c r="E10" s="132">
        <f t="shared" si="1"/>
        <v>0</v>
      </c>
      <c r="F10" s="76">
        <f>'6.20.A Ppto Detallado B20'!E236</f>
        <v>0</v>
      </c>
      <c r="G10" s="132">
        <f t="shared" si="2"/>
        <v>0</v>
      </c>
      <c r="H10" s="76">
        <f>'6.20.A Ppto Detallado B20'!E319</f>
        <v>0</v>
      </c>
      <c r="I10" s="132">
        <f t="shared" si="3"/>
        <v>0</v>
      </c>
      <c r="J10" s="76">
        <f>'6.20.A Ppto Detallado B20'!E402</f>
        <v>0</v>
      </c>
      <c r="K10" s="132">
        <f t="shared" si="4"/>
        <v>0</v>
      </c>
      <c r="L10" s="76">
        <f>'6.20.A Ppto Detallado B20'!E485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'6.20.A Ppto Detallado B20'!E81</f>
        <v>0</v>
      </c>
      <c r="C11" s="132">
        <f t="shared" si="0"/>
        <v>0</v>
      </c>
      <c r="D11" s="76">
        <f>'6.20.A Ppto Detallado B20'!E164</f>
        <v>0</v>
      </c>
      <c r="E11" s="132">
        <f t="shared" si="1"/>
        <v>0</v>
      </c>
      <c r="F11" s="76">
        <f>'6.20.A Ppto Detallado B20'!E247</f>
        <v>0</v>
      </c>
      <c r="G11" s="132">
        <f t="shared" si="2"/>
        <v>0</v>
      </c>
      <c r="H11" s="76">
        <f>'6.20.A Ppto Detallado B20'!E330</f>
        <v>0</v>
      </c>
      <c r="I11" s="132">
        <f t="shared" si="3"/>
        <v>0</v>
      </c>
      <c r="J11" s="76">
        <f>'6.20.A Ppto Detallado B20'!E413</f>
        <v>0</v>
      </c>
      <c r="K11" s="132">
        <f t="shared" si="4"/>
        <v>0</v>
      </c>
      <c r="L11" s="76">
        <f>'6.20.A Ppto Detallado B20'!E496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189</v>
      </c>
      <c r="B15" s="71">
        <f>'1. Datos Generales'!$B$26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'6.20.A Ppto Detallado B20'!F15+'6.20.A Ppto Detallado B20'!F98+'6.20.A Ppto Detallado B20'!F181+'6.20.A Ppto Detallado B20'!F264+'6.20.A Ppto Detallado B20'!F347+'6.20.A Ppto Detallado B20'!F430</f>
        <v>0</v>
      </c>
      <c r="C17" s="132">
        <f>IF(B17=0,0,B17/B$24)</f>
        <v>0</v>
      </c>
      <c r="D17" s="76">
        <f>'6.20.A Ppto Detallado B20'!G15+'6.20.A Ppto Detallado B20'!G98+'6.20.A Ppto Detallado B20'!G181+'6.20.A Ppto Detallado B20'!G264+'6.20.A Ppto Detallado B20'!G347+'6.20.A Ppto Detallado B20'!G430</f>
        <v>0</v>
      </c>
      <c r="E17" s="132">
        <f>IF(D17=0,0,D17/D$24)</f>
        <v>0</v>
      </c>
      <c r="F17" s="76">
        <f>'6.20.A Ppto Detallado B20'!H15+'6.20.A Ppto Detallado B20'!H98+'6.20.A Ppto Detallado B20'!H181+'6.20.A Ppto Detallado B20'!H264+'6.20.A Ppto Detallado B20'!H347+'6.20.A Ppto Detallado B20'!H430</f>
        <v>0</v>
      </c>
      <c r="G17" s="132">
        <f>IF(F17=0,0,F17/F$24)</f>
        <v>0</v>
      </c>
      <c r="H17" s="76">
        <f>'6.20.A Ppto Detallado B20'!I15+'6.20.A Ppto Detallado B20'!I98+'6.20.A Ppto Detallado B20'!I181+'6.20.A Ppto Detallado B20'!I264+'6.20.A Ppto Detallado B20'!I347+'6.20.A Ppto Detallado B20'!I430</f>
        <v>0</v>
      </c>
      <c r="I17" s="132">
        <f>IF(H17=0,0,H17/H$24)</f>
        <v>0</v>
      </c>
      <c r="J17" s="76">
        <f>'6.20.A Ppto Detallado B20'!J15+'6.20.A Ppto Detallado B20'!J98+'6.20.A Ppto Detallado B20'!J181+'6.20.A Ppto Detallado B20'!J264+'6.20.A Ppto Detallado B20'!J347+'6.20.A Ppto Detallado B20'!J430</f>
        <v>0</v>
      </c>
      <c r="K17" s="132">
        <f>IF(J17=0,0,J17/J$24)</f>
        <v>0</v>
      </c>
      <c r="L17" s="76">
        <f>'6.20.A Ppto Detallado B20'!K15+'6.20.A Ppto Detallado B20'!K98+'6.20.A Ppto Detallado B20'!K181+'6.20.A Ppto Detallado B20'!K264+'6.20.A Ppto Detallado B20'!K347+'6.20.A Ppto Detallado B20'!K430</f>
        <v>0</v>
      </c>
      <c r="M17" s="132">
        <f>IF(L17=0,0,L17/L$24)</f>
        <v>0</v>
      </c>
      <c r="N17" s="76">
        <f>'6.20.A Ppto Detallado B20'!L15+'6.20.A Ppto Detallado B20'!L98+'6.20.A Ppto Detallado B20'!L181+'6.20.A Ppto Detallado B20'!L264+'6.20.A Ppto Detallado B20'!L347+'6.20.A Ppto Detallado B20'!L430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'6.20.A Ppto Detallado B20'!F26+'6.20.A Ppto Detallado B20'!F109+'6.20.A Ppto Detallado B20'!F192+'6.20.A Ppto Detallado B20'!F275+'6.20.A Ppto Detallado B20'!F358+'6.20.A Ppto Detallado B20'!F441</f>
        <v>0</v>
      </c>
      <c r="C18" s="132">
        <f t="shared" ref="C18:E23" si="9">IF(B18=0,0,B18/B$24)</f>
        <v>0</v>
      </c>
      <c r="D18" s="76">
        <f>'6.20.A Ppto Detallado B20'!G26+'6.20.A Ppto Detallado B20'!G109+'6.20.A Ppto Detallado B20'!G192+'6.20.A Ppto Detallado B20'!G275+'6.20.A Ppto Detallado B20'!G358+'6.20.A Ppto Detallado B20'!G441</f>
        <v>0</v>
      </c>
      <c r="E18" s="132">
        <f t="shared" si="9"/>
        <v>0</v>
      </c>
      <c r="F18" s="76">
        <f>'6.20.A Ppto Detallado B20'!H26+'6.20.A Ppto Detallado B20'!H109+'6.20.A Ppto Detallado B20'!H192+'6.20.A Ppto Detallado B20'!H275+'6.20.A Ppto Detallado B20'!H358+'6.20.A Ppto Detallado B20'!H441</f>
        <v>0</v>
      </c>
      <c r="G18" s="132">
        <f t="shared" ref="G18" si="10">IF(F18=0,0,F18/F$24)</f>
        <v>0</v>
      </c>
      <c r="H18" s="76">
        <f>'6.20.A Ppto Detallado B20'!I26+'6.20.A Ppto Detallado B20'!I109+'6.20.A Ppto Detallado B20'!I192+'6.20.A Ppto Detallado B20'!I275+'6.20.A Ppto Detallado B20'!I358+'6.20.A Ppto Detallado B20'!I441</f>
        <v>0</v>
      </c>
      <c r="I18" s="132">
        <f t="shared" ref="I18" si="11">IF(H18=0,0,H18/H$24)</f>
        <v>0</v>
      </c>
      <c r="J18" s="76">
        <f>'6.20.A Ppto Detallado B20'!J26+'6.20.A Ppto Detallado B20'!J109+'6.20.A Ppto Detallado B20'!J192+'6.20.A Ppto Detallado B20'!J275+'6.20.A Ppto Detallado B20'!J358+'6.20.A Ppto Detallado B20'!J441</f>
        <v>0</v>
      </c>
      <c r="K18" s="132">
        <f t="shared" ref="K18" si="12">IF(J18=0,0,J18/J$24)</f>
        <v>0</v>
      </c>
      <c r="L18" s="76">
        <f>'6.20.A Ppto Detallado B20'!K26+'6.20.A Ppto Detallado B20'!K109+'6.20.A Ppto Detallado B20'!K192+'6.20.A Ppto Detallado B20'!K275+'6.20.A Ppto Detallado B20'!K358+'6.20.A Ppto Detallado B20'!K441</f>
        <v>0</v>
      </c>
      <c r="M18" s="132">
        <f t="shared" ref="M18" si="13">IF(L18=0,0,L18/L$24)</f>
        <v>0</v>
      </c>
      <c r="N18" s="76">
        <f>'6.20.A Ppto Detallado B20'!L26+'6.20.A Ppto Detallado B20'!L109+'6.20.A Ppto Detallado B20'!L192+'6.20.A Ppto Detallado B20'!L275+'6.20.A Ppto Detallado B20'!L358+'6.20.A Ppto Detallado B20'!L441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'6.20.A Ppto Detallado B20'!F37+'6.20.A Ppto Detallado B20'!F120+'6.20.A Ppto Detallado B20'!F203+'6.20.A Ppto Detallado B20'!F286+'6.20.A Ppto Detallado B20'!F369+'6.20.A Ppto Detallado B20'!F452</f>
        <v>0</v>
      </c>
      <c r="C19" s="132">
        <f t="shared" si="9"/>
        <v>0</v>
      </c>
      <c r="D19" s="76">
        <f>'6.20.A Ppto Detallado B20'!G37+'6.20.A Ppto Detallado B20'!G120+'6.20.A Ppto Detallado B20'!G203+'6.20.A Ppto Detallado B20'!G286+'6.20.A Ppto Detallado B20'!G369+'6.20.A Ppto Detallado B20'!G452</f>
        <v>0</v>
      </c>
      <c r="E19" s="132">
        <f t="shared" si="9"/>
        <v>0</v>
      </c>
      <c r="F19" s="76">
        <f>'6.20.A Ppto Detallado B20'!H37+'6.20.A Ppto Detallado B20'!H120+'6.20.A Ppto Detallado B20'!H203+'6.20.A Ppto Detallado B20'!H286+'6.20.A Ppto Detallado B20'!H369+'6.20.A Ppto Detallado B20'!H452</f>
        <v>0</v>
      </c>
      <c r="G19" s="132">
        <f t="shared" ref="G19" si="16">IF(F19=0,0,F19/F$24)</f>
        <v>0</v>
      </c>
      <c r="H19" s="76">
        <f>'6.20.A Ppto Detallado B20'!I37+'6.20.A Ppto Detallado B20'!I120+'6.20.A Ppto Detallado B20'!I203+'6.20.A Ppto Detallado B20'!I286+'6.20.A Ppto Detallado B20'!I369+'6.20.A Ppto Detallado B20'!I452</f>
        <v>0</v>
      </c>
      <c r="I19" s="132">
        <f t="shared" ref="I19" si="17">IF(H19=0,0,H19/H$24)</f>
        <v>0</v>
      </c>
      <c r="J19" s="76">
        <f>'6.20.A Ppto Detallado B20'!J37+'6.20.A Ppto Detallado B20'!J120+'6.20.A Ppto Detallado B20'!J203+'6.20.A Ppto Detallado B20'!J286+'6.20.A Ppto Detallado B20'!J369+'6.20.A Ppto Detallado B20'!J452</f>
        <v>0</v>
      </c>
      <c r="K19" s="132">
        <f t="shared" ref="K19" si="18">IF(J19=0,0,J19/J$24)</f>
        <v>0</v>
      </c>
      <c r="L19" s="76">
        <f>'6.20.A Ppto Detallado B20'!K37+'6.20.A Ppto Detallado B20'!K120+'6.20.A Ppto Detallado B20'!K203+'6.20.A Ppto Detallado B20'!K286+'6.20.A Ppto Detallado B20'!K369+'6.20.A Ppto Detallado B20'!K452</f>
        <v>0</v>
      </c>
      <c r="M19" s="132">
        <f t="shared" ref="M19" si="19">IF(L19=0,0,L19/L$24)</f>
        <v>0</v>
      </c>
      <c r="N19" s="76">
        <f>'6.20.A Ppto Detallado B20'!L37+'6.20.A Ppto Detallado B20'!L120+'6.20.A Ppto Detallado B20'!L203+'6.20.A Ppto Detallado B20'!L286+'6.20.A Ppto Detallado B20'!L369+'6.20.A Ppto Detallado B20'!L452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'6.20.A Ppto Detallado B20'!F48+'6.20.A Ppto Detallado B20'!F131+'6.20.A Ppto Detallado B20'!F214+'6.20.A Ppto Detallado B20'!F297+'6.20.A Ppto Detallado B20'!F380+'6.20.A Ppto Detallado B20'!F463</f>
        <v>0</v>
      </c>
      <c r="C20" s="132">
        <f t="shared" si="9"/>
        <v>0</v>
      </c>
      <c r="D20" s="76">
        <f>'6.20.A Ppto Detallado B20'!G48+'6.20.A Ppto Detallado B20'!G131+'6.20.A Ppto Detallado B20'!G214+'6.20.A Ppto Detallado B20'!G297+'6.20.A Ppto Detallado B20'!G380+'6.20.A Ppto Detallado B20'!G463</f>
        <v>0</v>
      </c>
      <c r="E20" s="132">
        <f t="shared" si="9"/>
        <v>0</v>
      </c>
      <c r="F20" s="76">
        <f>'6.20.A Ppto Detallado B20'!H48+'6.20.A Ppto Detallado B20'!H131+'6.20.A Ppto Detallado B20'!H214+'6.20.A Ppto Detallado B20'!H297+'6.20.A Ppto Detallado B20'!H380+'6.20.A Ppto Detallado B20'!H463</f>
        <v>0</v>
      </c>
      <c r="G20" s="132">
        <f t="shared" ref="G20" si="21">IF(F20=0,0,F20/F$24)</f>
        <v>0</v>
      </c>
      <c r="H20" s="76">
        <f>'6.20.A Ppto Detallado B20'!I48+'6.20.A Ppto Detallado B20'!I131+'6.20.A Ppto Detallado B20'!I214+'6.20.A Ppto Detallado B20'!I297+'6.20.A Ppto Detallado B20'!I380+'6.20.A Ppto Detallado B20'!I463</f>
        <v>0</v>
      </c>
      <c r="I20" s="132">
        <f t="shared" ref="I20" si="22">IF(H20=0,0,H20/H$24)</f>
        <v>0</v>
      </c>
      <c r="J20" s="76">
        <f>'6.20.A Ppto Detallado B20'!J48+'6.20.A Ppto Detallado B20'!J131+'6.20.A Ppto Detallado B20'!J214+'6.20.A Ppto Detallado B20'!J297+'6.20.A Ppto Detallado B20'!J380+'6.20.A Ppto Detallado B20'!J463</f>
        <v>0</v>
      </c>
      <c r="K20" s="132">
        <f t="shared" ref="K20" si="23">IF(J20=0,0,J20/J$24)</f>
        <v>0</v>
      </c>
      <c r="L20" s="76">
        <f>'6.20.A Ppto Detallado B20'!K48+'6.20.A Ppto Detallado B20'!K131+'6.20.A Ppto Detallado B20'!K214+'6.20.A Ppto Detallado B20'!K297+'6.20.A Ppto Detallado B20'!K380+'6.20.A Ppto Detallado B20'!K463</f>
        <v>0</v>
      </c>
      <c r="M20" s="132">
        <f t="shared" ref="M20" si="24">IF(L20=0,0,L20/L$24)</f>
        <v>0</v>
      </c>
      <c r="N20" s="76">
        <f>'6.20.A Ppto Detallado B20'!L48+'6.20.A Ppto Detallado B20'!L131+'6.20.A Ppto Detallado B20'!L214+'6.20.A Ppto Detallado B20'!L297+'6.20.A Ppto Detallado B20'!L380+'6.20.A Ppto Detallado B20'!L463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'6.20.A Ppto Detallado B20'!F59+'6.20.A Ppto Detallado B20'!F142+'6.20.A Ppto Detallado B20'!F225+'6.20.A Ppto Detallado B20'!F308+'6.20.A Ppto Detallado B20'!F391+'6.20.A Ppto Detallado B20'!F474</f>
        <v>0</v>
      </c>
      <c r="C21" s="132">
        <f t="shared" si="9"/>
        <v>0</v>
      </c>
      <c r="D21" s="76">
        <f>'6.20.A Ppto Detallado B20'!G59+'6.20.A Ppto Detallado B20'!G142+'6.20.A Ppto Detallado B20'!G225+'6.20.A Ppto Detallado B20'!G308+'6.20.A Ppto Detallado B20'!G391+'6.20.A Ppto Detallado B20'!G474</f>
        <v>0</v>
      </c>
      <c r="E21" s="132">
        <f t="shared" si="9"/>
        <v>0</v>
      </c>
      <c r="F21" s="76">
        <f>'6.20.A Ppto Detallado B20'!H59+'6.20.A Ppto Detallado B20'!H142+'6.20.A Ppto Detallado B20'!H225+'6.20.A Ppto Detallado B20'!H308+'6.20.A Ppto Detallado B20'!H391+'6.20.A Ppto Detallado B20'!H474</f>
        <v>0</v>
      </c>
      <c r="G21" s="132">
        <f t="shared" ref="G21" si="26">IF(F21=0,0,F21/F$24)</f>
        <v>0</v>
      </c>
      <c r="H21" s="76">
        <f>'6.20.A Ppto Detallado B20'!I59+'6.20.A Ppto Detallado B20'!I142+'6.20.A Ppto Detallado B20'!I225+'6.20.A Ppto Detallado B20'!I308+'6.20.A Ppto Detallado B20'!I391+'6.20.A Ppto Detallado B20'!I474</f>
        <v>0</v>
      </c>
      <c r="I21" s="132">
        <f t="shared" ref="I21" si="27">IF(H21=0,0,H21/H$24)</f>
        <v>0</v>
      </c>
      <c r="J21" s="76">
        <f>'6.20.A Ppto Detallado B20'!J59+'6.20.A Ppto Detallado B20'!J142+'6.20.A Ppto Detallado B20'!J225+'6.20.A Ppto Detallado B20'!J308+'6.20.A Ppto Detallado B20'!J391+'6.20.A Ppto Detallado B20'!J474</f>
        <v>0</v>
      </c>
      <c r="K21" s="132">
        <f t="shared" ref="K21" si="28">IF(J21=0,0,J21/J$24)</f>
        <v>0</v>
      </c>
      <c r="L21" s="76">
        <f>'6.20.A Ppto Detallado B20'!K59+'6.20.A Ppto Detallado B20'!K142+'6.20.A Ppto Detallado B20'!K225+'6.20.A Ppto Detallado B20'!K308+'6.20.A Ppto Detallado B20'!K391+'6.20.A Ppto Detallado B20'!K474</f>
        <v>0</v>
      </c>
      <c r="M21" s="132">
        <f t="shared" ref="M21" si="29">IF(L21=0,0,L21/L$24)</f>
        <v>0</v>
      </c>
      <c r="N21" s="76">
        <f>'6.20.A Ppto Detallado B20'!L59+'6.20.A Ppto Detallado B20'!L142+'6.20.A Ppto Detallado B20'!L225+'6.20.A Ppto Detallado B20'!L308+'6.20.A Ppto Detallado B20'!L391+'6.20.A Ppto Detallado B20'!L474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'6.20.A Ppto Detallado B20'!F70+'6.20.A Ppto Detallado B20'!F153+'6.20.A Ppto Detallado B20'!F236+'6.20.A Ppto Detallado B20'!F319+'6.20.A Ppto Detallado B20'!F402+'6.20.A Ppto Detallado B20'!F485</f>
        <v>0</v>
      </c>
      <c r="C22" s="132">
        <f t="shared" si="9"/>
        <v>0</v>
      </c>
      <c r="D22" s="76">
        <f>'6.20.A Ppto Detallado B20'!G70+'6.20.A Ppto Detallado B20'!G153+'6.20.A Ppto Detallado B20'!G236+'6.20.A Ppto Detallado B20'!G319+'6.20.A Ppto Detallado B20'!G402+'6.20.A Ppto Detallado B20'!G485</f>
        <v>0</v>
      </c>
      <c r="E22" s="132">
        <f t="shared" si="9"/>
        <v>0</v>
      </c>
      <c r="F22" s="76">
        <f>'6.20.A Ppto Detallado B20'!H70+'6.20.A Ppto Detallado B20'!H153+'6.20.A Ppto Detallado B20'!H236+'6.20.A Ppto Detallado B20'!H319+'6.20.A Ppto Detallado B20'!H402+'6.20.A Ppto Detallado B20'!H485</f>
        <v>0</v>
      </c>
      <c r="G22" s="132">
        <f t="shared" ref="G22" si="31">IF(F22=0,0,F22/F$24)</f>
        <v>0</v>
      </c>
      <c r="H22" s="76">
        <f>'6.20.A Ppto Detallado B20'!I70+'6.20.A Ppto Detallado B20'!I153+'6.20.A Ppto Detallado B20'!I236+'6.20.A Ppto Detallado B20'!I319+'6.20.A Ppto Detallado B20'!I402+'6.20.A Ppto Detallado B20'!I485</f>
        <v>0</v>
      </c>
      <c r="I22" s="132">
        <f t="shared" ref="I22" si="32">IF(H22=0,0,H22/H$24)</f>
        <v>0</v>
      </c>
      <c r="J22" s="76">
        <f>'6.20.A Ppto Detallado B20'!J70+'6.20.A Ppto Detallado B20'!J153+'6.20.A Ppto Detallado B20'!J236+'6.20.A Ppto Detallado B20'!J319+'6.20.A Ppto Detallado B20'!J402+'6.20.A Ppto Detallado B20'!J485</f>
        <v>0</v>
      </c>
      <c r="K22" s="132">
        <f t="shared" ref="K22" si="33">IF(J22=0,0,J22/J$24)</f>
        <v>0</v>
      </c>
      <c r="L22" s="76">
        <f>'6.20.A Ppto Detallado B20'!K70+'6.20.A Ppto Detallado B20'!K153+'6.20.A Ppto Detallado B20'!K236+'6.20.A Ppto Detallado B20'!K319+'6.20.A Ppto Detallado B20'!K402+'6.20.A Ppto Detallado B20'!K485</f>
        <v>0</v>
      </c>
      <c r="M22" s="132">
        <f t="shared" ref="M22" si="34">IF(L22=0,0,L22/L$24)</f>
        <v>0</v>
      </c>
      <c r="N22" s="76">
        <f>'6.20.A Ppto Detallado B20'!L70+'6.20.A Ppto Detallado B20'!L153+'6.20.A Ppto Detallado B20'!L236+'6.20.A Ppto Detallado B20'!L319+'6.20.A Ppto Detallado B20'!L402+'6.20.A Ppto Detallado B20'!L485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'6.20.A Ppto Detallado B20'!F81+'6.20.A Ppto Detallado B20'!F164+'6.20.A Ppto Detallado B20'!F247+'6.20.A Ppto Detallado B20'!F330+'6.20.A Ppto Detallado B20'!F413+'6.20.A Ppto Detallado B20'!F496</f>
        <v>0</v>
      </c>
      <c r="C23" s="132">
        <f t="shared" si="9"/>
        <v>0</v>
      </c>
      <c r="D23" s="76">
        <f>'6.20.A Ppto Detallado B20'!G81+'6.20.A Ppto Detallado B20'!G164+'6.20.A Ppto Detallado B20'!G247+'6.20.A Ppto Detallado B20'!G330+'6.20.A Ppto Detallado B20'!G413+'6.20.A Ppto Detallado B20'!G496</f>
        <v>0</v>
      </c>
      <c r="E23" s="132">
        <f t="shared" si="9"/>
        <v>0</v>
      </c>
      <c r="F23" s="76">
        <f>'6.20.A Ppto Detallado B20'!H81+'6.20.A Ppto Detallado B20'!H164+'6.20.A Ppto Detallado B20'!H247+'6.20.A Ppto Detallado B20'!H330+'6.20.A Ppto Detallado B20'!H413+'6.20.A Ppto Detallado B20'!H496</f>
        <v>0</v>
      </c>
      <c r="G23" s="132">
        <f t="shared" ref="G23" si="36">IF(F23=0,0,F23/F$24)</f>
        <v>0</v>
      </c>
      <c r="H23" s="76">
        <f>'6.20.A Ppto Detallado B20'!I81+'6.20.A Ppto Detallado B20'!I164+'6.20.A Ppto Detallado B20'!I247+'6.20.A Ppto Detallado B20'!I330+'6.20.A Ppto Detallado B20'!I413+'6.20.A Ppto Detallado B20'!I496</f>
        <v>0</v>
      </c>
      <c r="I23" s="132">
        <f t="shared" ref="I23" si="37">IF(H23=0,0,H23/H$24)</f>
        <v>0</v>
      </c>
      <c r="J23" s="76">
        <f>'6.20.A Ppto Detallado B20'!J81+'6.20.A Ppto Detallado B20'!J164+'6.20.A Ppto Detallado B20'!J247+'6.20.A Ppto Detallado B20'!J330+'6.20.A Ppto Detallado B20'!J413+'6.20.A Ppto Detallado B20'!J496</f>
        <v>0</v>
      </c>
      <c r="K23" s="132">
        <f t="shared" ref="K23" si="38">IF(J23=0,0,J23/J$24)</f>
        <v>0</v>
      </c>
      <c r="L23" s="76">
        <f>'6.20.A Ppto Detallado B20'!K81+'6.20.A Ppto Detallado B20'!K164+'6.20.A Ppto Detallado B20'!K247+'6.20.A Ppto Detallado B20'!K330+'6.20.A Ppto Detallado B20'!K413+'6.20.A Ppto Detallado B20'!K496</f>
        <v>0</v>
      </c>
      <c r="M23" s="132">
        <f t="shared" ref="M23" si="39">IF(L23=0,0,L23/L$24)</f>
        <v>0</v>
      </c>
      <c r="N23" s="76">
        <f>'6.20.A Ppto Detallado B20'!L81+'6.20.A Ppto Detallado B20'!L164+'6.20.A Ppto Detallado B20'!L247+'6.20.A Ppto Detallado B20'!L330+'6.20.A Ppto Detallado B20'!L413+'6.20.A Ppto Detallado B20'!L496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123">
        <f t="shared" ref="J24:N24" si="41">SUM(J17:J23)</f>
        <v>0</v>
      </c>
      <c r="K24" s="82">
        <f>IF(J24=0,0,J24/$P$24)</f>
        <v>0</v>
      </c>
      <c r="L24" s="123">
        <f t="shared" si="41"/>
        <v>0</v>
      </c>
      <c r="M24" s="82">
        <f>IF(L24=0,0,L24/$P$24)</f>
        <v>0</v>
      </c>
      <c r="N24" s="123">
        <f t="shared" si="41"/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189</v>
      </c>
      <c r="B28" s="199">
        <f>'1. Datos Generales'!$B$26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2">F30*C30</f>
        <v>0</v>
      </c>
      <c r="C30" s="86">
        <f>'4. Fuentes de financiación'!$F$14</f>
        <v>0</v>
      </c>
      <c r="D30" s="87">
        <f t="shared" ref="D30:D36" si="43">F30-B30</f>
        <v>0</v>
      </c>
      <c r="E30" s="86">
        <f t="shared" ref="E30:E36" si="44">IF(D30=0,0,D30/F30)</f>
        <v>0</v>
      </c>
      <c r="F30" s="88">
        <f t="shared" ref="F30:F36" si="45">N5</f>
        <v>0</v>
      </c>
    </row>
    <row r="31" spans="1:21" s="36" customFormat="1" ht="41.25" customHeight="1">
      <c r="A31" s="70" t="s">
        <v>146</v>
      </c>
      <c r="B31" s="85">
        <f t="shared" si="42"/>
        <v>0</v>
      </c>
      <c r="C31" s="86">
        <f>'4. Fuentes de financiación'!$F$14</f>
        <v>0</v>
      </c>
      <c r="D31" s="87">
        <f t="shared" si="43"/>
        <v>0</v>
      </c>
      <c r="E31" s="86">
        <f t="shared" si="44"/>
        <v>0</v>
      </c>
      <c r="F31" s="88">
        <f t="shared" si="45"/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financiación'!$F$14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financiación'!$F$14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financiación'!$F$14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financiación'!$F$14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financiación'!$F$14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189</v>
      </c>
      <c r="B40" s="199">
        <f>'1. Datos Generales'!$B$26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86">
        <f>'4. Fuentes de financiación'!$F$14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86">
        <f>'4. Fuentes de financiación'!$F$14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86">
        <f>'4. Fuentes de financiación'!$F$14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86">
        <f>'4. Fuentes de financiación'!$F$14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86">
        <f>'4. Fuentes de financiación'!$F$14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86">
        <f>'4. Fuentes de financiación'!$F$14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189</v>
      </c>
      <c r="B51" s="199">
        <f>'1. Datos Generales'!$B$26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86">
        <f>'4. Fuentes de financiación'!$F$14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86">
        <f>'4. Fuentes de financiación'!$F$14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86">
        <f>'4. Fuentes de financiación'!$F$14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86">
        <f>'4. Fuentes de financiación'!$F$14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>F57*C57</f>
        <v>0</v>
      </c>
      <c r="C57" s="86">
        <f>'4. Fuentes de financiación'!$F$14</f>
        <v>0</v>
      </c>
      <c r="D57" s="87">
        <f>F57-B57</f>
        <v>0</v>
      </c>
      <c r="E57" s="91">
        <f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ref="B58:B59" si="49">F58*C58</f>
        <v>0</v>
      </c>
      <c r="C58" s="86">
        <f>'4. Fuentes de financiación'!$F$14</f>
        <v>0</v>
      </c>
      <c r="D58" s="87">
        <f t="shared" ref="D58:D59" si="50">F58-B58</f>
        <v>0</v>
      </c>
      <c r="E58" s="91">
        <f t="shared" ref="E58:E59" si="51">IF(D58=0,0,D58/F58)</f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86">
        <f>'4. Fuentes de financiación'!$F$14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1">
        <f>IF(B60=0,0,B60/$F$60)</f>
        <v>0</v>
      </c>
      <c r="D60" s="123">
        <f>SUM(D53:D59)</f>
        <v>0</v>
      </c>
      <c r="E60" s="81">
        <f>IF(D60=0,0,D60/$F$60)</f>
        <v>0</v>
      </c>
      <c r="F60" s="123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30" priority="11" stopIfTrue="1" operator="greaterThan">
      <formula>0.07</formula>
    </cfRule>
  </conditionalFormatting>
  <conditionalFormatting sqref="P19">
    <cfRule type="cellIs" dxfId="29" priority="1" operator="notEqual">
      <formula>$N$7</formula>
    </cfRule>
  </conditionalFormatting>
  <conditionalFormatting sqref="P20">
    <cfRule type="cellIs" dxfId="28" priority="15" stopIfTrue="1" operator="notEqual">
      <formula>$N$8</formula>
    </cfRule>
  </conditionalFormatting>
  <conditionalFormatting sqref="P21">
    <cfRule type="cellIs" dxfId="27" priority="16" stopIfTrue="1" operator="notEqual">
      <formula>$N$9</formula>
    </cfRule>
  </conditionalFormatting>
  <conditionalFormatting sqref="P22">
    <cfRule type="cellIs" dxfId="26" priority="17" stopIfTrue="1" operator="notEqual">
      <formula>$N$10</formula>
    </cfRule>
  </conditionalFormatting>
  <conditionalFormatting sqref="P23">
    <cfRule type="cellIs" dxfId="25" priority="18" stopIfTrue="1" operator="notEqual">
      <formula>$N$11</formula>
    </cfRule>
  </conditionalFormatting>
  <conditionalFormatting sqref="P24">
    <cfRule type="cellIs" dxfId="24" priority="19" stopIfTrue="1" operator="notEqual">
      <formula>$N$12</formula>
    </cfRule>
  </conditionalFormatting>
  <conditionalFormatting sqref="N5">
    <cfRule type="cellIs" dxfId="23" priority="20" stopIfTrue="1" operator="notEqual">
      <formula>$P17</formula>
    </cfRule>
  </conditionalFormatting>
  <conditionalFormatting sqref="F37 F48">
    <cfRule type="cellIs" dxfId="22" priority="21" stopIfTrue="1" operator="notEqual">
      <formula>$F$60</formula>
    </cfRule>
  </conditionalFormatting>
  <conditionalFormatting sqref="K12">
    <cfRule type="cellIs" dxfId="21" priority="23" stopIfTrue="1" operator="greaterThan">
      <formula>0.06</formula>
    </cfRule>
  </conditionalFormatting>
  <conditionalFormatting sqref="N6">
    <cfRule type="cellIs" dxfId="20" priority="10" stopIfTrue="1" operator="notEqual">
      <formula>$P18</formula>
    </cfRule>
  </conditionalFormatting>
  <conditionalFormatting sqref="N7">
    <cfRule type="cellIs" dxfId="19" priority="9" operator="notEqual">
      <formula>$P$19</formula>
    </cfRule>
  </conditionalFormatting>
  <conditionalFormatting sqref="N8">
    <cfRule type="cellIs" dxfId="18" priority="8" operator="notEqual">
      <formula>$P$20</formula>
    </cfRule>
  </conditionalFormatting>
  <conditionalFormatting sqref="N9">
    <cfRule type="cellIs" dxfId="17" priority="7" operator="notEqual">
      <formula>$P$21</formula>
    </cfRule>
  </conditionalFormatting>
  <conditionalFormatting sqref="N10">
    <cfRule type="cellIs" dxfId="16" priority="6" operator="notEqual">
      <formula>$P$22</formula>
    </cfRule>
  </conditionalFormatting>
  <conditionalFormatting sqref="N11">
    <cfRule type="cellIs" dxfId="15" priority="5" operator="notEqual">
      <formula>$P$23</formula>
    </cfRule>
  </conditionalFormatting>
  <conditionalFormatting sqref="N12">
    <cfRule type="cellIs" dxfId="14" priority="4" operator="notEqual">
      <formula>$P$24</formula>
    </cfRule>
  </conditionalFormatting>
  <conditionalFormatting sqref="P17">
    <cfRule type="cellIs" dxfId="13" priority="3" operator="notEqual">
      <formula>$N$5</formula>
    </cfRule>
  </conditionalFormatting>
  <conditionalFormatting sqref="P18">
    <cfRule type="cellIs" dxfId="12" priority="2" operator="notEqual">
      <formula>$N$6</formula>
    </cfRule>
  </conditionalFormatting>
  <printOptions horizontalCentered="1"/>
  <pageMargins left="0.47244094488188981" right="0.35433070866141736" top="0.95" bottom="0.54" header="0" footer="0"/>
  <pageSetup paperSize="9" scale="30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82"/>
  <sheetViews>
    <sheetView showGridLines="0" zoomScale="50" zoomScaleNormal="50" zoomScaleSheetLayoutView="55" workbookViewId="0">
      <pane ySplit="4" topLeftCell="A5" activePane="bottomLeft" state="frozen"/>
      <selection activeCell="A10" sqref="A10"/>
      <selection pane="bottomLeft" activeCell="B14" sqref="B14"/>
    </sheetView>
  </sheetViews>
  <sheetFormatPr baseColWidth="10" defaultRowHeight="12.75"/>
  <cols>
    <col min="1" max="1" width="37.42578125" style="23" customWidth="1"/>
    <col min="2" max="2" width="33.140625" style="4" customWidth="1"/>
    <col min="3" max="3" width="32.7109375" style="4" customWidth="1"/>
    <col min="4" max="4" width="34.140625" style="4" customWidth="1"/>
    <col min="5" max="5" width="33.5703125" style="4" customWidth="1"/>
    <col min="6" max="6" width="33.85546875" style="4" customWidth="1"/>
    <col min="7" max="7" width="33.140625" style="4" customWidth="1"/>
    <col min="8" max="8" width="31" style="4" customWidth="1"/>
    <col min="9" max="9" width="28.7109375" style="4" customWidth="1"/>
    <col min="10" max="10" width="33" style="4" customWidth="1"/>
    <col min="11" max="21" width="34.85546875" style="4" customWidth="1"/>
    <col min="22" max="22" width="33.85546875" style="4" bestFit="1" customWidth="1"/>
    <col min="23" max="23" width="25.7109375" style="4" customWidth="1"/>
    <col min="24" max="24" width="9.7109375" style="4" customWidth="1"/>
    <col min="25" max="25" width="30.7109375" style="4" customWidth="1"/>
    <col min="26" max="26" width="9.7109375" style="4" customWidth="1"/>
    <col min="27" max="16384" width="11.42578125" style="4"/>
  </cols>
  <sheetData>
    <row r="1" spans="1:27" s="33" customFormat="1" ht="48.75" customHeight="1">
      <c r="A1" s="175" t="s">
        <v>112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</row>
    <row r="2" spans="1:27" ht="54.75" customHeight="1">
      <c r="A2" s="93">
        <f>'1. Datos Generales'!A5</f>
        <v>0</v>
      </c>
      <c r="B2" s="93"/>
      <c r="C2" s="93"/>
      <c r="D2" s="93"/>
      <c r="E2" s="93"/>
      <c r="F2" s="93"/>
      <c r="G2" s="93"/>
      <c r="H2" s="93"/>
      <c r="I2" s="93"/>
      <c r="J2" s="93"/>
      <c r="K2" s="93"/>
      <c r="L2" s="93"/>
      <c r="M2" s="93"/>
      <c r="N2" s="93"/>
      <c r="O2" s="93"/>
      <c r="P2" s="93"/>
      <c r="Q2" s="93"/>
      <c r="R2" s="93"/>
      <c r="S2" s="93"/>
      <c r="T2" s="93"/>
      <c r="U2" s="93"/>
      <c r="V2" s="93"/>
      <c r="W2" s="24"/>
      <c r="X2" s="24"/>
      <c r="Y2" s="24"/>
      <c r="Z2" s="24"/>
      <c r="AA2" s="24"/>
    </row>
    <row r="3" spans="1:27" ht="19.5" customHeight="1">
      <c r="A3" s="184" t="s">
        <v>102</v>
      </c>
      <c r="B3" s="94" t="s">
        <v>17</v>
      </c>
      <c r="C3" s="94" t="s">
        <v>18</v>
      </c>
      <c r="D3" s="94" t="s">
        <v>19</v>
      </c>
      <c r="E3" s="94" t="s">
        <v>20</v>
      </c>
      <c r="F3" s="94" t="s">
        <v>21</v>
      </c>
      <c r="G3" s="94" t="s">
        <v>22</v>
      </c>
      <c r="H3" s="94" t="s">
        <v>23</v>
      </c>
      <c r="I3" s="94" t="s">
        <v>24</v>
      </c>
      <c r="J3" s="94" t="s">
        <v>25</v>
      </c>
      <c r="K3" s="94" t="s">
        <v>126</v>
      </c>
      <c r="L3" s="94" t="s">
        <v>151</v>
      </c>
      <c r="M3" s="94" t="s">
        <v>152</v>
      </c>
      <c r="N3" s="94" t="s">
        <v>153</v>
      </c>
      <c r="O3" s="94" t="s">
        <v>154</v>
      </c>
      <c r="P3" s="94" t="s">
        <v>155</v>
      </c>
      <c r="Q3" s="94" t="s">
        <v>156</v>
      </c>
      <c r="R3" s="94" t="s">
        <v>157</v>
      </c>
      <c r="S3" s="94" t="s">
        <v>158</v>
      </c>
      <c r="T3" s="94" t="s">
        <v>159</v>
      </c>
      <c r="U3" s="94" t="s">
        <v>160</v>
      </c>
      <c r="V3" s="93"/>
      <c r="W3" s="24"/>
      <c r="X3" s="24"/>
      <c r="Y3" s="24"/>
      <c r="Z3" s="24"/>
      <c r="AA3" s="24"/>
    </row>
    <row r="4" spans="1:27" ht="129" customHeight="1">
      <c r="A4" s="185"/>
      <c r="B4" s="94">
        <f>+'1. Datos Generales'!B7</f>
        <v>0</v>
      </c>
      <c r="C4" s="94">
        <f>+'1. Datos Generales'!B8</f>
        <v>0</v>
      </c>
      <c r="D4" s="94">
        <f>+'1. Datos Generales'!B9</f>
        <v>0</v>
      </c>
      <c r="E4" s="94">
        <f>+'1. Datos Generales'!B10</f>
        <v>0</v>
      </c>
      <c r="F4" s="94">
        <f>+'1. Datos Generales'!B11</f>
        <v>0</v>
      </c>
      <c r="G4" s="94">
        <f>+'1. Datos Generales'!B12</f>
        <v>0</v>
      </c>
      <c r="H4" s="94">
        <f>+'1. Datos Generales'!B13</f>
        <v>0</v>
      </c>
      <c r="I4" s="94">
        <f>+'1. Datos Generales'!B14</f>
        <v>0</v>
      </c>
      <c r="J4" s="94">
        <f>+'1. Datos Generales'!B15</f>
        <v>0</v>
      </c>
      <c r="K4" s="94">
        <f>+'1. Datos Generales'!B16</f>
        <v>0</v>
      </c>
      <c r="L4" s="94">
        <f>'1. Datos Generales'!B17</f>
        <v>0</v>
      </c>
      <c r="M4" s="94">
        <f>'1. Datos Generales'!B18</f>
        <v>0</v>
      </c>
      <c r="N4" s="94">
        <f>'1. Datos Generales'!B19</f>
        <v>0</v>
      </c>
      <c r="O4" s="94">
        <f>'1. Datos Generales'!B20</f>
        <v>0</v>
      </c>
      <c r="P4" s="94">
        <f>'1. Datos Generales'!B21</f>
        <v>0</v>
      </c>
      <c r="Q4" s="94">
        <f>'1. Datos Generales'!B22</f>
        <v>0</v>
      </c>
      <c r="R4" s="94">
        <f>'1. Datos Generales'!B23</f>
        <v>0</v>
      </c>
      <c r="S4" s="94">
        <f>'1. Datos Generales'!B24</f>
        <v>0</v>
      </c>
      <c r="T4" s="94">
        <f>'1. Datos Generales'!B25</f>
        <v>0</v>
      </c>
      <c r="U4" s="94">
        <f>'1. Datos Generales'!B26</f>
        <v>0</v>
      </c>
      <c r="V4" s="94" t="s">
        <v>1</v>
      </c>
      <c r="W4" s="32"/>
      <c r="X4" s="32"/>
      <c r="Y4" s="32"/>
      <c r="Z4" s="32"/>
    </row>
    <row r="5" spans="1:27" s="19" customFormat="1" ht="39.950000000000003" customHeight="1">
      <c r="A5" s="183" t="s">
        <v>61</v>
      </c>
      <c r="B5" s="183"/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  <c r="P5" s="183"/>
      <c r="Q5" s="183"/>
      <c r="R5" s="183"/>
      <c r="S5" s="183"/>
      <c r="T5" s="183"/>
      <c r="U5" s="183"/>
      <c r="V5" s="183"/>
      <c r="W5" s="15"/>
      <c r="X5" s="16"/>
      <c r="Y5" s="17"/>
      <c r="Z5" s="18"/>
    </row>
    <row r="6" spans="1:27" s="9" customFormat="1" ht="35.1" customHeight="1">
      <c r="A6" s="95" t="s">
        <v>75</v>
      </c>
      <c r="B6" s="96"/>
      <c r="C6" s="97"/>
      <c r="D6" s="97"/>
      <c r="E6" s="97"/>
      <c r="F6" s="96"/>
      <c r="G6" s="97"/>
      <c r="H6" s="96"/>
      <c r="I6" s="97"/>
      <c r="J6" s="97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8">
        <f>SUM(B6:U6)</f>
        <v>0</v>
      </c>
      <c r="W6" s="25"/>
      <c r="X6" s="26"/>
      <c r="Y6" s="27"/>
      <c r="Z6" s="28"/>
    </row>
    <row r="7" spans="1:27" s="9" customFormat="1" ht="35.1" customHeight="1">
      <c r="A7" s="95" t="s">
        <v>77</v>
      </c>
      <c r="B7" s="96"/>
      <c r="C7" s="97"/>
      <c r="D7" s="97"/>
      <c r="E7" s="97"/>
      <c r="F7" s="96"/>
      <c r="G7" s="97"/>
      <c r="H7" s="96"/>
      <c r="I7" s="97"/>
      <c r="J7" s="97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8">
        <f t="shared" ref="V7:V23" si="0">SUM(B7:U7)</f>
        <v>0</v>
      </c>
      <c r="W7" s="25"/>
      <c r="X7" s="26"/>
      <c r="Y7" s="27"/>
      <c r="Z7" s="28"/>
    </row>
    <row r="8" spans="1:27" s="9" customFormat="1" ht="35.1" customHeight="1">
      <c r="A8" s="95" t="s">
        <v>74</v>
      </c>
      <c r="B8" s="96"/>
      <c r="C8" s="97"/>
      <c r="D8" s="97"/>
      <c r="E8" s="97"/>
      <c r="F8" s="96"/>
      <c r="G8" s="97"/>
      <c r="H8" s="96"/>
      <c r="I8" s="97"/>
      <c r="J8" s="97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8">
        <f t="shared" si="0"/>
        <v>0</v>
      </c>
      <c r="W8" s="25"/>
      <c r="X8" s="26"/>
      <c r="Y8" s="27"/>
      <c r="Z8" s="28"/>
    </row>
    <row r="9" spans="1:27" s="9" customFormat="1" ht="35.1" customHeight="1">
      <c r="A9" s="95" t="s">
        <v>66</v>
      </c>
      <c r="B9" s="96"/>
      <c r="C9" s="97"/>
      <c r="D9" s="97"/>
      <c r="E9" s="97"/>
      <c r="F9" s="96"/>
      <c r="G9" s="97"/>
      <c r="H9" s="96"/>
      <c r="I9" s="97"/>
      <c r="J9" s="97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8">
        <f t="shared" si="0"/>
        <v>0</v>
      </c>
      <c r="W9" s="25"/>
      <c r="X9" s="26"/>
      <c r="Y9" s="27"/>
      <c r="Z9" s="28"/>
    </row>
    <row r="10" spans="1:27" s="9" customFormat="1" ht="35.1" customHeight="1">
      <c r="A10" s="95" t="s">
        <v>71</v>
      </c>
      <c r="B10" s="96"/>
      <c r="C10" s="97"/>
      <c r="D10" s="97"/>
      <c r="E10" s="97"/>
      <c r="F10" s="96"/>
      <c r="G10" s="97"/>
      <c r="H10" s="96"/>
      <c r="I10" s="97"/>
      <c r="J10" s="97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8">
        <f t="shared" si="0"/>
        <v>0</v>
      </c>
      <c r="W10" s="25"/>
      <c r="X10" s="26"/>
      <c r="Y10" s="27"/>
      <c r="Z10" s="28"/>
    </row>
    <row r="11" spans="1:27" s="9" customFormat="1" ht="35.1" customHeight="1">
      <c r="A11" s="95" t="s">
        <v>76</v>
      </c>
      <c r="B11" s="96"/>
      <c r="C11" s="97"/>
      <c r="D11" s="97"/>
      <c r="E11" s="97"/>
      <c r="F11" s="96"/>
      <c r="G11" s="97"/>
      <c r="H11" s="96"/>
      <c r="I11" s="97"/>
      <c r="J11" s="97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8">
        <f t="shared" si="0"/>
        <v>0</v>
      </c>
      <c r="W11" s="25"/>
      <c r="X11" s="26"/>
      <c r="Y11" s="27"/>
      <c r="Z11" s="28"/>
    </row>
    <row r="12" spans="1:27" s="9" customFormat="1" ht="35.1" customHeight="1">
      <c r="A12" s="95" t="s">
        <v>70</v>
      </c>
      <c r="B12" s="96"/>
      <c r="C12" s="97"/>
      <c r="D12" s="97"/>
      <c r="E12" s="97"/>
      <c r="F12" s="96"/>
      <c r="G12" s="97"/>
      <c r="H12" s="96"/>
      <c r="I12" s="97"/>
      <c r="J12" s="97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8">
        <f t="shared" si="0"/>
        <v>0</v>
      </c>
      <c r="W12" s="25"/>
      <c r="X12" s="26"/>
      <c r="Y12" s="27"/>
      <c r="Z12" s="28"/>
    </row>
    <row r="13" spans="1:27" s="9" customFormat="1" ht="35.1" customHeight="1">
      <c r="A13" s="95" t="s">
        <v>72</v>
      </c>
      <c r="B13" s="96"/>
      <c r="C13" s="97"/>
      <c r="D13" s="97"/>
      <c r="E13" s="97"/>
      <c r="F13" s="96"/>
      <c r="G13" s="97"/>
      <c r="H13" s="96"/>
      <c r="I13" s="97"/>
      <c r="J13" s="97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8">
        <f t="shared" si="0"/>
        <v>0</v>
      </c>
      <c r="W13" s="25"/>
      <c r="X13" s="26"/>
      <c r="Y13" s="27"/>
      <c r="Z13" s="28"/>
    </row>
    <row r="14" spans="1:27" s="9" customFormat="1" ht="35.1" customHeight="1">
      <c r="A14" s="95" t="s">
        <v>69</v>
      </c>
      <c r="B14" s="96"/>
      <c r="C14" s="97"/>
      <c r="D14" s="97"/>
      <c r="E14" s="97"/>
      <c r="F14" s="96"/>
      <c r="G14" s="97"/>
      <c r="H14" s="96"/>
      <c r="I14" s="97"/>
      <c r="J14" s="97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8">
        <f t="shared" si="0"/>
        <v>0</v>
      </c>
      <c r="W14" s="25"/>
      <c r="X14" s="26"/>
      <c r="Y14" s="27"/>
      <c r="Z14" s="28"/>
    </row>
    <row r="15" spans="1:27" s="9" customFormat="1" ht="35.1" customHeight="1">
      <c r="A15" s="95" t="s">
        <v>64</v>
      </c>
      <c r="B15" s="96"/>
      <c r="C15" s="97"/>
      <c r="D15" s="97"/>
      <c r="E15" s="97"/>
      <c r="F15" s="96"/>
      <c r="G15" s="97"/>
      <c r="H15" s="96"/>
      <c r="I15" s="97"/>
      <c r="J15" s="97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8">
        <f t="shared" si="0"/>
        <v>0</v>
      </c>
      <c r="W15" s="25"/>
      <c r="X15" s="26"/>
      <c r="Y15" s="27"/>
      <c r="Z15" s="28"/>
    </row>
    <row r="16" spans="1:27" s="9" customFormat="1" ht="35.1" customHeight="1">
      <c r="A16" s="95" t="s">
        <v>68</v>
      </c>
      <c r="B16" s="96"/>
      <c r="C16" s="97"/>
      <c r="D16" s="97"/>
      <c r="E16" s="97"/>
      <c r="F16" s="96"/>
      <c r="G16" s="97"/>
      <c r="H16" s="96"/>
      <c r="I16" s="97"/>
      <c r="J16" s="97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8">
        <f t="shared" si="0"/>
        <v>0</v>
      </c>
      <c r="W16" s="25"/>
      <c r="X16" s="26"/>
      <c r="Y16" s="27"/>
      <c r="Z16" s="28"/>
    </row>
    <row r="17" spans="1:26" s="9" customFormat="1" ht="35.1" customHeight="1">
      <c r="A17" s="95" t="s">
        <v>73</v>
      </c>
      <c r="B17" s="96"/>
      <c r="C17" s="97"/>
      <c r="D17" s="97"/>
      <c r="E17" s="97"/>
      <c r="F17" s="96"/>
      <c r="G17" s="97"/>
      <c r="H17" s="96"/>
      <c r="I17" s="97"/>
      <c r="J17" s="97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8">
        <f t="shared" si="0"/>
        <v>0</v>
      </c>
      <c r="W17" s="25"/>
      <c r="X17" s="26"/>
      <c r="Y17" s="27"/>
      <c r="Z17" s="28"/>
    </row>
    <row r="18" spans="1:26" s="9" customFormat="1" ht="35.1" customHeight="1">
      <c r="A18" s="95" t="s">
        <v>63</v>
      </c>
      <c r="B18" s="96"/>
      <c r="C18" s="97"/>
      <c r="D18" s="97"/>
      <c r="E18" s="97"/>
      <c r="F18" s="96"/>
      <c r="G18" s="97"/>
      <c r="H18" s="96"/>
      <c r="I18" s="97"/>
      <c r="J18" s="97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8">
        <f t="shared" si="0"/>
        <v>0</v>
      </c>
      <c r="W18" s="25"/>
      <c r="X18" s="26"/>
      <c r="Y18" s="27"/>
      <c r="Z18" s="28"/>
    </row>
    <row r="19" spans="1:26" s="9" customFormat="1" ht="35.1" customHeight="1">
      <c r="A19" s="95" t="s">
        <v>46</v>
      </c>
      <c r="B19" s="96"/>
      <c r="C19" s="97"/>
      <c r="D19" s="97"/>
      <c r="E19" s="97"/>
      <c r="F19" s="96"/>
      <c r="G19" s="97"/>
      <c r="H19" s="96"/>
      <c r="I19" s="97"/>
      <c r="J19" s="97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8">
        <f t="shared" si="0"/>
        <v>0</v>
      </c>
      <c r="W19" s="25"/>
      <c r="X19" s="26"/>
      <c r="Y19" s="27"/>
      <c r="Z19" s="28"/>
    </row>
    <row r="20" spans="1:26" s="9" customFormat="1" ht="35.1" customHeight="1">
      <c r="A20" s="95" t="s">
        <v>62</v>
      </c>
      <c r="B20" s="96"/>
      <c r="C20" s="97"/>
      <c r="D20" s="97"/>
      <c r="E20" s="97"/>
      <c r="F20" s="96"/>
      <c r="G20" s="97"/>
      <c r="H20" s="96"/>
      <c r="I20" s="97"/>
      <c r="J20" s="97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8">
        <f t="shared" si="0"/>
        <v>0</v>
      </c>
      <c r="W20" s="25"/>
      <c r="X20" s="26"/>
      <c r="Y20" s="27"/>
      <c r="Z20" s="28"/>
    </row>
    <row r="21" spans="1:26" s="9" customFormat="1" ht="35.1" customHeight="1">
      <c r="A21" s="95" t="s">
        <v>67</v>
      </c>
      <c r="B21" s="96"/>
      <c r="C21" s="97"/>
      <c r="D21" s="97"/>
      <c r="E21" s="97"/>
      <c r="F21" s="96"/>
      <c r="G21" s="97"/>
      <c r="H21" s="96"/>
      <c r="I21" s="97"/>
      <c r="J21" s="97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8">
        <f t="shared" si="0"/>
        <v>0</v>
      </c>
      <c r="W21" s="25"/>
      <c r="X21" s="26"/>
      <c r="Y21" s="27"/>
      <c r="Z21" s="28"/>
    </row>
    <row r="22" spans="1:26" s="9" customFormat="1" ht="35.1" customHeight="1">
      <c r="A22" s="95" t="s">
        <v>65</v>
      </c>
      <c r="B22" s="96"/>
      <c r="C22" s="97"/>
      <c r="D22" s="97"/>
      <c r="E22" s="97"/>
      <c r="F22" s="96"/>
      <c r="G22" s="97"/>
      <c r="H22" s="96"/>
      <c r="I22" s="97"/>
      <c r="J22" s="97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8">
        <f t="shared" si="0"/>
        <v>0</v>
      </c>
      <c r="W22" s="25"/>
      <c r="X22" s="26"/>
      <c r="Y22" s="27"/>
      <c r="Z22" s="28"/>
    </row>
    <row r="23" spans="1:26" s="9" customFormat="1" ht="30" customHeight="1">
      <c r="A23" s="99" t="s">
        <v>123</v>
      </c>
      <c r="B23" s="100">
        <f>SUM(B6:B22)</f>
        <v>0</v>
      </c>
      <c r="C23" s="100">
        <f t="shared" ref="C23:L23" si="1">SUM(C6:C22)</f>
        <v>0</v>
      </c>
      <c r="D23" s="100">
        <f t="shared" si="1"/>
        <v>0</v>
      </c>
      <c r="E23" s="100">
        <f t="shared" si="1"/>
        <v>0</v>
      </c>
      <c r="F23" s="100">
        <f t="shared" si="1"/>
        <v>0</v>
      </c>
      <c r="G23" s="100">
        <f t="shared" si="1"/>
        <v>0</v>
      </c>
      <c r="H23" s="100">
        <f t="shared" si="1"/>
        <v>0</v>
      </c>
      <c r="I23" s="100">
        <f t="shared" si="1"/>
        <v>0</v>
      </c>
      <c r="J23" s="100">
        <f t="shared" si="1"/>
        <v>0</v>
      </c>
      <c r="K23" s="100">
        <f t="shared" si="1"/>
        <v>0</v>
      </c>
      <c r="L23" s="100">
        <f t="shared" si="1"/>
        <v>0</v>
      </c>
      <c r="M23" s="100">
        <f t="shared" ref="M23:U23" si="2">SUM(M6:M22)</f>
        <v>0</v>
      </c>
      <c r="N23" s="100">
        <f t="shared" si="2"/>
        <v>0</v>
      </c>
      <c r="O23" s="100">
        <f t="shared" si="2"/>
        <v>0</v>
      </c>
      <c r="P23" s="100">
        <f t="shared" si="2"/>
        <v>0</v>
      </c>
      <c r="Q23" s="100">
        <f t="shared" si="2"/>
        <v>0</v>
      </c>
      <c r="R23" s="100">
        <f t="shared" si="2"/>
        <v>0</v>
      </c>
      <c r="S23" s="100">
        <f t="shared" si="2"/>
        <v>0</v>
      </c>
      <c r="T23" s="100">
        <f t="shared" si="2"/>
        <v>0</v>
      </c>
      <c r="U23" s="100">
        <f t="shared" si="2"/>
        <v>0</v>
      </c>
      <c r="V23" s="98">
        <f t="shared" si="0"/>
        <v>0</v>
      </c>
      <c r="W23" s="25"/>
      <c r="X23" s="26"/>
      <c r="Y23" s="27"/>
      <c r="Z23" s="28"/>
    </row>
    <row r="24" spans="1:26" s="9" customFormat="1" ht="30" customHeight="1">
      <c r="A24" s="99" t="s">
        <v>0</v>
      </c>
      <c r="B24" s="101">
        <f t="shared" ref="B24:V24" si="3">IF(B$23=0,0,B$23/B$44)</f>
        <v>0</v>
      </c>
      <c r="C24" s="101">
        <f t="shared" si="3"/>
        <v>0</v>
      </c>
      <c r="D24" s="101">
        <f t="shared" si="3"/>
        <v>0</v>
      </c>
      <c r="E24" s="101">
        <f t="shared" si="3"/>
        <v>0</v>
      </c>
      <c r="F24" s="101">
        <f t="shared" si="3"/>
        <v>0</v>
      </c>
      <c r="G24" s="101">
        <f t="shared" si="3"/>
        <v>0</v>
      </c>
      <c r="H24" s="101">
        <f t="shared" si="3"/>
        <v>0</v>
      </c>
      <c r="I24" s="101">
        <f t="shared" si="3"/>
        <v>0</v>
      </c>
      <c r="J24" s="101">
        <f t="shared" si="3"/>
        <v>0</v>
      </c>
      <c r="K24" s="101">
        <f t="shared" si="3"/>
        <v>0</v>
      </c>
      <c r="L24" s="101">
        <f t="shared" si="3"/>
        <v>0</v>
      </c>
      <c r="M24" s="101">
        <f t="shared" si="3"/>
        <v>0</v>
      </c>
      <c r="N24" s="101">
        <f t="shared" si="3"/>
        <v>0</v>
      </c>
      <c r="O24" s="101">
        <f t="shared" si="3"/>
        <v>0</v>
      </c>
      <c r="P24" s="101">
        <f t="shared" si="3"/>
        <v>0</v>
      </c>
      <c r="Q24" s="101">
        <f t="shared" si="3"/>
        <v>0</v>
      </c>
      <c r="R24" s="101">
        <f t="shared" si="3"/>
        <v>0</v>
      </c>
      <c r="S24" s="101">
        <f t="shared" si="3"/>
        <v>0</v>
      </c>
      <c r="T24" s="101">
        <f t="shared" si="3"/>
        <v>0</v>
      </c>
      <c r="U24" s="101">
        <f t="shared" si="3"/>
        <v>0</v>
      </c>
      <c r="V24" s="131">
        <f t="shared" si="3"/>
        <v>0</v>
      </c>
      <c r="W24" s="25"/>
      <c r="X24" s="26"/>
      <c r="Y24" s="27"/>
      <c r="Z24" s="28"/>
    </row>
    <row r="25" spans="1:26" s="19" customFormat="1" ht="39.950000000000003" customHeight="1">
      <c r="A25" s="183" t="s">
        <v>93</v>
      </c>
      <c r="B25" s="183"/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  <c r="P25" s="183"/>
      <c r="Q25" s="183"/>
      <c r="R25" s="183"/>
      <c r="S25" s="183"/>
      <c r="T25" s="183"/>
      <c r="U25" s="183"/>
      <c r="V25" s="183"/>
      <c r="W25" s="15"/>
      <c r="X25" s="16"/>
      <c r="Y25" s="17"/>
      <c r="Z25" s="18"/>
    </row>
    <row r="26" spans="1:26" s="9" customFormat="1" ht="35.1" customHeight="1">
      <c r="A26" s="95" t="s">
        <v>45</v>
      </c>
      <c r="B26" s="96"/>
      <c r="C26" s="97"/>
      <c r="D26" s="97"/>
      <c r="E26" s="97"/>
      <c r="F26" s="96"/>
      <c r="G26" s="97"/>
      <c r="H26" s="96"/>
      <c r="I26" s="97"/>
      <c r="J26" s="97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8">
        <f t="shared" ref="V26:V42" si="4">SUM(B26:U26)</f>
        <v>0</v>
      </c>
      <c r="W26" s="25"/>
      <c r="X26" s="26"/>
      <c r="Y26" s="27"/>
      <c r="Z26" s="28"/>
    </row>
    <row r="27" spans="1:26" s="9" customFormat="1" ht="35.1" customHeight="1">
      <c r="A27" s="95" t="s">
        <v>92</v>
      </c>
      <c r="B27" s="96"/>
      <c r="C27" s="97"/>
      <c r="D27" s="97"/>
      <c r="E27" s="97"/>
      <c r="F27" s="96"/>
      <c r="G27" s="97"/>
      <c r="H27" s="96"/>
      <c r="I27" s="97"/>
      <c r="J27" s="97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8">
        <f t="shared" si="4"/>
        <v>0</v>
      </c>
      <c r="W27" s="25"/>
      <c r="X27" s="26"/>
      <c r="Y27" s="27"/>
      <c r="Z27" s="28"/>
    </row>
    <row r="28" spans="1:26" s="9" customFormat="1" ht="35.1" customHeight="1">
      <c r="A28" s="95" t="s">
        <v>80</v>
      </c>
      <c r="B28" s="96"/>
      <c r="C28" s="97"/>
      <c r="D28" s="97"/>
      <c r="E28" s="97"/>
      <c r="F28" s="96"/>
      <c r="G28" s="97"/>
      <c r="H28" s="96"/>
      <c r="I28" s="97"/>
      <c r="J28" s="97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8">
        <f t="shared" si="4"/>
        <v>0</v>
      </c>
      <c r="W28" s="25"/>
      <c r="X28" s="26"/>
      <c r="Y28" s="27"/>
      <c r="Z28" s="28"/>
    </row>
    <row r="29" spans="1:26" s="9" customFormat="1" ht="35.1" customHeight="1">
      <c r="A29" s="95" t="s">
        <v>85</v>
      </c>
      <c r="B29" s="96"/>
      <c r="C29" s="97"/>
      <c r="D29" s="97"/>
      <c r="E29" s="97"/>
      <c r="F29" s="96"/>
      <c r="G29" s="97"/>
      <c r="H29" s="96"/>
      <c r="I29" s="97"/>
      <c r="J29" s="97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8">
        <f t="shared" si="4"/>
        <v>0</v>
      </c>
      <c r="W29" s="25"/>
      <c r="X29" s="26"/>
      <c r="Y29" s="27"/>
      <c r="Z29" s="28"/>
    </row>
    <row r="30" spans="1:26" s="9" customFormat="1" ht="35.1" customHeight="1">
      <c r="A30" s="95" t="s">
        <v>88</v>
      </c>
      <c r="B30" s="96"/>
      <c r="C30" s="97"/>
      <c r="D30" s="97"/>
      <c r="E30" s="97"/>
      <c r="F30" s="96"/>
      <c r="G30" s="97"/>
      <c r="H30" s="96"/>
      <c r="I30" s="97"/>
      <c r="J30" s="97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8">
        <f t="shared" si="4"/>
        <v>0</v>
      </c>
      <c r="W30" s="25"/>
      <c r="X30" s="26"/>
      <c r="Y30" s="27"/>
      <c r="Z30" s="28"/>
    </row>
    <row r="31" spans="1:26" s="9" customFormat="1" ht="35.1" customHeight="1">
      <c r="A31" s="95" t="s">
        <v>91</v>
      </c>
      <c r="B31" s="96"/>
      <c r="C31" s="97"/>
      <c r="D31" s="97"/>
      <c r="E31" s="97"/>
      <c r="F31" s="96"/>
      <c r="G31" s="97"/>
      <c r="H31" s="96"/>
      <c r="I31" s="97"/>
      <c r="J31" s="97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8">
        <f t="shared" si="4"/>
        <v>0</v>
      </c>
      <c r="W31" s="25"/>
      <c r="X31" s="26"/>
      <c r="Y31" s="27"/>
      <c r="Z31" s="28"/>
    </row>
    <row r="32" spans="1:26" s="9" customFormat="1" ht="35.1" customHeight="1">
      <c r="A32" s="95" t="s">
        <v>87</v>
      </c>
      <c r="B32" s="96"/>
      <c r="C32" s="97"/>
      <c r="D32" s="97"/>
      <c r="E32" s="97"/>
      <c r="F32" s="96"/>
      <c r="G32" s="97"/>
      <c r="H32" s="96"/>
      <c r="I32" s="97"/>
      <c r="J32" s="97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8">
        <f t="shared" si="4"/>
        <v>0</v>
      </c>
      <c r="W32" s="25"/>
      <c r="X32" s="26"/>
      <c r="Y32" s="27"/>
      <c r="Z32" s="28"/>
    </row>
    <row r="33" spans="1:26" s="9" customFormat="1" ht="35.1" customHeight="1">
      <c r="A33" s="95" t="s">
        <v>84</v>
      </c>
      <c r="B33" s="96"/>
      <c r="C33" s="97"/>
      <c r="D33" s="97"/>
      <c r="E33" s="97"/>
      <c r="F33" s="96"/>
      <c r="G33" s="97"/>
      <c r="H33" s="96"/>
      <c r="I33" s="97"/>
      <c r="J33" s="97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8">
        <f t="shared" si="4"/>
        <v>0</v>
      </c>
      <c r="W33" s="25"/>
      <c r="X33" s="26"/>
      <c r="Y33" s="27"/>
      <c r="Z33" s="28"/>
    </row>
    <row r="34" spans="1:26" s="9" customFormat="1" ht="35.1" customHeight="1">
      <c r="A34" s="95" t="s">
        <v>86</v>
      </c>
      <c r="B34" s="96"/>
      <c r="C34" s="97"/>
      <c r="D34" s="97"/>
      <c r="E34" s="97"/>
      <c r="F34" s="96"/>
      <c r="G34" s="97"/>
      <c r="H34" s="96"/>
      <c r="I34" s="97"/>
      <c r="J34" s="97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8">
        <f t="shared" si="4"/>
        <v>0</v>
      </c>
      <c r="W34" s="25"/>
      <c r="X34" s="26"/>
      <c r="Y34" s="27"/>
      <c r="Z34" s="28"/>
    </row>
    <row r="35" spans="1:26" s="9" customFormat="1" ht="35.1" customHeight="1">
      <c r="A35" s="95" t="s">
        <v>78</v>
      </c>
      <c r="B35" s="96"/>
      <c r="C35" s="97"/>
      <c r="D35" s="97"/>
      <c r="E35" s="97"/>
      <c r="F35" s="96"/>
      <c r="G35" s="97"/>
      <c r="H35" s="96"/>
      <c r="I35" s="97"/>
      <c r="J35" s="97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8">
        <f t="shared" si="4"/>
        <v>0</v>
      </c>
      <c r="W35" s="25"/>
      <c r="X35" s="26"/>
      <c r="Y35" s="27"/>
      <c r="Z35" s="28"/>
    </row>
    <row r="36" spans="1:26" s="9" customFormat="1" ht="35.1" customHeight="1">
      <c r="A36" s="95" t="s">
        <v>81</v>
      </c>
      <c r="B36" s="96"/>
      <c r="C36" s="97"/>
      <c r="D36" s="97"/>
      <c r="E36" s="97"/>
      <c r="F36" s="96"/>
      <c r="G36" s="97"/>
      <c r="H36" s="96"/>
      <c r="I36" s="97"/>
      <c r="J36" s="97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8">
        <f t="shared" si="4"/>
        <v>0</v>
      </c>
      <c r="W36" s="25"/>
      <c r="X36" s="26"/>
      <c r="Y36" s="27"/>
      <c r="Z36" s="28"/>
    </row>
    <row r="37" spans="1:26" s="9" customFormat="1" ht="35.1" customHeight="1">
      <c r="A37" s="95" t="s">
        <v>79</v>
      </c>
      <c r="B37" s="96"/>
      <c r="C37" s="97"/>
      <c r="D37" s="97"/>
      <c r="E37" s="97"/>
      <c r="F37" s="96"/>
      <c r="G37" s="97"/>
      <c r="H37" s="96"/>
      <c r="I37" s="97"/>
      <c r="J37" s="97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8">
        <f t="shared" si="4"/>
        <v>0</v>
      </c>
      <c r="W37" s="25"/>
      <c r="X37" s="26"/>
      <c r="Y37" s="27"/>
      <c r="Z37" s="28"/>
    </row>
    <row r="38" spans="1:26" s="9" customFormat="1" ht="35.1" customHeight="1">
      <c r="A38" s="95" t="s">
        <v>90</v>
      </c>
      <c r="B38" s="96"/>
      <c r="C38" s="97"/>
      <c r="D38" s="97"/>
      <c r="E38" s="97"/>
      <c r="F38" s="96"/>
      <c r="G38" s="97"/>
      <c r="H38" s="96"/>
      <c r="I38" s="97"/>
      <c r="J38" s="97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8">
        <f t="shared" si="4"/>
        <v>0</v>
      </c>
      <c r="W38" s="25"/>
      <c r="X38" s="26"/>
      <c r="Y38" s="27"/>
      <c r="Z38" s="28"/>
    </row>
    <row r="39" spans="1:26" s="9" customFormat="1" ht="35.1" customHeight="1">
      <c r="A39" s="95" t="s">
        <v>89</v>
      </c>
      <c r="B39" s="96"/>
      <c r="C39" s="97"/>
      <c r="D39" s="97"/>
      <c r="E39" s="97"/>
      <c r="F39" s="96"/>
      <c r="G39" s="97"/>
      <c r="H39" s="96"/>
      <c r="I39" s="97"/>
      <c r="J39" s="97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8">
        <f t="shared" si="4"/>
        <v>0</v>
      </c>
      <c r="W39" s="25"/>
      <c r="X39" s="26"/>
      <c r="Y39" s="27"/>
      <c r="Z39" s="28"/>
    </row>
    <row r="40" spans="1:26" s="9" customFormat="1" ht="35.1" customHeight="1">
      <c r="A40" s="95" t="s">
        <v>82</v>
      </c>
      <c r="B40" s="96"/>
      <c r="C40" s="97"/>
      <c r="D40" s="97"/>
      <c r="E40" s="97"/>
      <c r="F40" s="96"/>
      <c r="G40" s="97"/>
      <c r="H40" s="96"/>
      <c r="I40" s="97"/>
      <c r="J40" s="97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8">
        <f t="shared" si="4"/>
        <v>0</v>
      </c>
      <c r="W40" s="25"/>
      <c r="X40" s="26"/>
      <c r="Y40" s="27"/>
      <c r="Z40" s="28"/>
    </row>
    <row r="41" spans="1:26" s="9" customFormat="1" ht="35.1" customHeight="1">
      <c r="A41" s="95" t="s">
        <v>83</v>
      </c>
      <c r="B41" s="96"/>
      <c r="C41" s="97"/>
      <c r="D41" s="97"/>
      <c r="E41" s="97"/>
      <c r="F41" s="96"/>
      <c r="G41" s="97"/>
      <c r="H41" s="96"/>
      <c r="I41" s="97"/>
      <c r="J41" s="97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8">
        <f t="shared" si="4"/>
        <v>0</v>
      </c>
      <c r="W41" s="25"/>
      <c r="X41" s="26"/>
      <c r="Y41" s="27"/>
      <c r="Z41" s="28"/>
    </row>
    <row r="42" spans="1:26" s="9" customFormat="1" ht="30" customHeight="1">
      <c r="A42" s="99" t="s">
        <v>124</v>
      </c>
      <c r="B42" s="100">
        <f>SUM(B26:B41)</f>
        <v>0</v>
      </c>
      <c r="C42" s="100">
        <f t="shared" ref="C42:K42" si="5">SUM(C26:C41)</f>
        <v>0</v>
      </c>
      <c r="D42" s="100">
        <f>SUM(D26:D41)</f>
        <v>0</v>
      </c>
      <c r="E42" s="100">
        <f t="shared" si="5"/>
        <v>0</v>
      </c>
      <c r="F42" s="100">
        <f t="shared" si="5"/>
        <v>0</v>
      </c>
      <c r="G42" s="100">
        <f t="shared" si="5"/>
        <v>0</v>
      </c>
      <c r="H42" s="100">
        <f t="shared" si="5"/>
        <v>0</v>
      </c>
      <c r="I42" s="100">
        <f t="shared" si="5"/>
        <v>0</v>
      </c>
      <c r="J42" s="100">
        <f t="shared" si="5"/>
        <v>0</v>
      </c>
      <c r="K42" s="100">
        <f t="shared" si="5"/>
        <v>0</v>
      </c>
      <c r="L42" s="100">
        <f t="shared" ref="L42:U42" si="6">SUM(L26:L41)</f>
        <v>0</v>
      </c>
      <c r="M42" s="100">
        <f t="shared" si="6"/>
        <v>0</v>
      </c>
      <c r="N42" s="100">
        <f t="shared" si="6"/>
        <v>0</v>
      </c>
      <c r="O42" s="100">
        <f t="shared" si="6"/>
        <v>0</v>
      </c>
      <c r="P42" s="100">
        <f t="shared" si="6"/>
        <v>0</v>
      </c>
      <c r="Q42" s="100">
        <f t="shared" si="6"/>
        <v>0</v>
      </c>
      <c r="R42" s="100">
        <f t="shared" si="6"/>
        <v>0</v>
      </c>
      <c r="S42" s="100">
        <f t="shared" si="6"/>
        <v>0</v>
      </c>
      <c r="T42" s="100">
        <f t="shared" si="6"/>
        <v>0</v>
      </c>
      <c r="U42" s="100">
        <f t="shared" si="6"/>
        <v>0</v>
      </c>
      <c r="V42" s="98">
        <f t="shared" si="4"/>
        <v>0</v>
      </c>
      <c r="W42" s="25"/>
      <c r="X42" s="26"/>
      <c r="Y42" s="27"/>
      <c r="Z42" s="28"/>
    </row>
    <row r="43" spans="1:26" s="9" customFormat="1" ht="30" customHeight="1">
      <c r="A43" s="99" t="s">
        <v>0</v>
      </c>
      <c r="B43" s="101">
        <f>IF(B$42=0,0,B$42/B$44)</f>
        <v>0</v>
      </c>
      <c r="C43" s="101">
        <f t="shared" ref="C43:V43" si="7">IF(C$42=0,0,C$42/C$44)</f>
        <v>0</v>
      </c>
      <c r="D43" s="101">
        <f t="shared" si="7"/>
        <v>0</v>
      </c>
      <c r="E43" s="101">
        <f t="shared" si="7"/>
        <v>0</v>
      </c>
      <c r="F43" s="101">
        <f t="shared" si="7"/>
        <v>0</v>
      </c>
      <c r="G43" s="101">
        <f t="shared" si="7"/>
        <v>0</v>
      </c>
      <c r="H43" s="101">
        <f t="shared" si="7"/>
        <v>0</v>
      </c>
      <c r="I43" s="101">
        <f t="shared" si="7"/>
        <v>0</v>
      </c>
      <c r="J43" s="101">
        <f t="shared" si="7"/>
        <v>0</v>
      </c>
      <c r="K43" s="101">
        <f t="shared" si="7"/>
        <v>0</v>
      </c>
      <c r="L43" s="101">
        <f t="shared" si="7"/>
        <v>0</v>
      </c>
      <c r="M43" s="101">
        <f t="shared" si="7"/>
        <v>0</v>
      </c>
      <c r="N43" s="101">
        <f t="shared" si="7"/>
        <v>0</v>
      </c>
      <c r="O43" s="101">
        <f t="shared" si="7"/>
        <v>0</v>
      </c>
      <c r="P43" s="101">
        <f t="shared" si="7"/>
        <v>0</v>
      </c>
      <c r="Q43" s="101">
        <f t="shared" si="7"/>
        <v>0</v>
      </c>
      <c r="R43" s="101">
        <f t="shared" si="7"/>
        <v>0</v>
      </c>
      <c r="S43" s="101">
        <f t="shared" si="7"/>
        <v>0</v>
      </c>
      <c r="T43" s="101">
        <f t="shared" si="7"/>
        <v>0</v>
      </c>
      <c r="U43" s="101">
        <f t="shared" si="7"/>
        <v>0</v>
      </c>
      <c r="V43" s="131">
        <f t="shared" si="7"/>
        <v>0</v>
      </c>
      <c r="W43" s="25"/>
      <c r="X43" s="26"/>
      <c r="Y43" s="27"/>
      <c r="Z43" s="28"/>
    </row>
    <row r="44" spans="1:26" s="9" customFormat="1" ht="50.1" customHeight="1">
      <c r="A44" s="102" t="s">
        <v>1</v>
      </c>
      <c r="B44" s="103">
        <f>'6.1.B Resumen BP'!N12</f>
        <v>0</v>
      </c>
      <c r="C44" s="103">
        <f>'6.2.B Resumen B2'!N12</f>
        <v>0</v>
      </c>
      <c r="D44" s="103">
        <f>'6.3.B Resumen B3'!N12</f>
        <v>0</v>
      </c>
      <c r="E44" s="103">
        <f>'6.4.B Resumen B4'!N12</f>
        <v>0</v>
      </c>
      <c r="F44" s="103">
        <f>'6.5.B Resumen B5'!N12</f>
        <v>0</v>
      </c>
      <c r="G44" s="103">
        <f>'6.6.B Resumen B6'!N12</f>
        <v>0</v>
      </c>
      <c r="H44" s="103">
        <f>'6.7.B Resumen B7'!N12</f>
        <v>0</v>
      </c>
      <c r="I44" s="103">
        <f>'6.8.B Resumen B8'!N12</f>
        <v>0</v>
      </c>
      <c r="J44" s="103">
        <f>'6.9.B Resumen B9'!N12</f>
        <v>0</v>
      </c>
      <c r="K44" s="103">
        <f>'6.10.B Resumen B10'!N12</f>
        <v>0</v>
      </c>
      <c r="L44" s="103">
        <f>'6.11.B Resumen B11'!N12</f>
        <v>0</v>
      </c>
      <c r="M44" s="103">
        <f>'6.12.B Resumen B12'!N12</f>
        <v>0</v>
      </c>
      <c r="N44" s="103">
        <f>'6.13.B Resumen B13'!N12</f>
        <v>0</v>
      </c>
      <c r="O44" s="103">
        <f>'6.14.B Resumen B14'!N12</f>
        <v>0</v>
      </c>
      <c r="P44" s="103">
        <f>'6.15.B Resumen B15'!N12</f>
        <v>0</v>
      </c>
      <c r="Q44" s="103">
        <f>'6.16.B Resumen B16'!N12</f>
        <v>0</v>
      </c>
      <c r="R44" s="103">
        <f>'6.17.B Resumen B17'!N12</f>
        <v>0</v>
      </c>
      <c r="S44" s="103">
        <f>'6.18.B Resumen B18'!N12</f>
        <v>0</v>
      </c>
      <c r="T44" s="103">
        <f>'6.19.B Resumen B19'!N12</f>
        <v>0</v>
      </c>
      <c r="U44" s="103">
        <f>'6.20.B Resumen B20'!N12</f>
        <v>0</v>
      </c>
      <c r="V44" s="103">
        <f>+V42+V23</f>
        <v>0</v>
      </c>
      <c r="W44" s="29"/>
      <c r="X44" s="30"/>
      <c r="Y44" s="29"/>
      <c r="Z44" s="31"/>
    </row>
    <row r="45" spans="1:26" s="146" customFormat="1" ht="23.25" customHeight="1">
      <c r="A45" s="144" t="s">
        <v>125</v>
      </c>
      <c r="B45" s="145">
        <f t="shared" ref="B45:V45" si="8">B44-B42-B23</f>
        <v>0</v>
      </c>
      <c r="C45" s="145">
        <f t="shared" si="8"/>
        <v>0</v>
      </c>
      <c r="D45" s="145">
        <f t="shared" si="8"/>
        <v>0</v>
      </c>
      <c r="E45" s="145">
        <f t="shared" si="8"/>
        <v>0</v>
      </c>
      <c r="F45" s="145">
        <f t="shared" si="8"/>
        <v>0</v>
      </c>
      <c r="G45" s="145">
        <f t="shared" si="8"/>
        <v>0</v>
      </c>
      <c r="H45" s="145">
        <f t="shared" si="8"/>
        <v>0</v>
      </c>
      <c r="I45" s="145">
        <f t="shared" si="8"/>
        <v>0</v>
      </c>
      <c r="J45" s="145">
        <f t="shared" si="8"/>
        <v>0</v>
      </c>
      <c r="K45" s="145">
        <f t="shared" si="8"/>
        <v>0</v>
      </c>
      <c r="L45" s="145">
        <f t="shared" ref="L45:U45" si="9">L44-L42-L23</f>
        <v>0</v>
      </c>
      <c r="M45" s="145">
        <f t="shared" si="9"/>
        <v>0</v>
      </c>
      <c r="N45" s="145">
        <f t="shared" si="9"/>
        <v>0</v>
      </c>
      <c r="O45" s="145">
        <f t="shared" si="9"/>
        <v>0</v>
      </c>
      <c r="P45" s="145">
        <f t="shared" si="9"/>
        <v>0</v>
      </c>
      <c r="Q45" s="145">
        <f t="shared" si="9"/>
        <v>0</v>
      </c>
      <c r="R45" s="145">
        <f t="shared" si="9"/>
        <v>0</v>
      </c>
      <c r="S45" s="145">
        <f t="shared" si="9"/>
        <v>0</v>
      </c>
      <c r="T45" s="145">
        <f t="shared" si="9"/>
        <v>0</v>
      </c>
      <c r="U45" s="145">
        <f t="shared" si="9"/>
        <v>0</v>
      </c>
      <c r="V45" s="145">
        <f t="shared" si="8"/>
        <v>0</v>
      </c>
    </row>
    <row r="46" spans="1:26">
      <c r="Z46" s="10"/>
    </row>
    <row r="47" spans="1:26">
      <c r="Z47" s="10"/>
    </row>
    <row r="48" spans="1:26">
      <c r="Z48" s="10"/>
    </row>
    <row r="49" spans="26:26">
      <c r="Z49" s="10"/>
    </row>
    <row r="50" spans="26:26">
      <c r="Z50" s="10"/>
    </row>
    <row r="51" spans="26:26">
      <c r="Z51" s="10"/>
    </row>
    <row r="52" spans="26:26">
      <c r="Z52" s="10"/>
    </row>
    <row r="53" spans="26:26">
      <c r="Z53" s="10"/>
    </row>
    <row r="54" spans="26:26">
      <c r="Z54" s="10"/>
    </row>
    <row r="55" spans="26:26">
      <c r="Z55" s="10"/>
    </row>
    <row r="56" spans="26:26">
      <c r="Z56" s="10"/>
    </row>
    <row r="57" spans="26:26">
      <c r="Z57" s="10"/>
    </row>
    <row r="58" spans="26:26">
      <c r="Z58" s="10"/>
    </row>
    <row r="59" spans="26:26">
      <c r="Z59" s="10"/>
    </row>
    <row r="60" spans="26:26">
      <c r="Z60" s="10"/>
    </row>
    <row r="61" spans="26:26">
      <c r="Z61" s="10"/>
    </row>
    <row r="62" spans="26:26">
      <c r="Z62" s="10"/>
    </row>
    <row r="63" spans="26:26">
      <c r="Z63" s="10"/>
    </row>
    <row r="64" spans="26:26">
      <c r="Z64" s="10"/>
    </row>
    <row r="65" spans="26:26">
      <c r="Z65" s="10"/>
    </row>
    <row r="66" spans="26:26">
      <c r="Z66" s="10"/>
    </row>
    <row r="67" spans="26:26">
      <c r="Z67" s="10"/>
    </row>
    <row r="68" spans="26:26">
      <c r="Z68" s="10"/>
    </row>
    <row r="69" spans="26:26">
      <c r="Z69" s="10"/>
    </row>
    <row r="70" spans="26:26">
      <c r="Z70" s="10"/>
    </row>
    <row r="71" spans="26:26">
      <c r="Z71" s="10"/>
    </row>
    <row r="72" spans="26:26">
      <c r="Z72" s="10"/>
    </row>
    <row r="73" spans="26:26">
      <c r="Z73" s="10"/>
    </row>
    <row r="74" spans="26:26">
      <c r="Z74" s="10"/>
    </row>
    <row r="75" spans="26:26">
      <c r="Z75" s="10"/>
    </row>
    <row r="76" spans="26:26">
      <c r="Z76" s="10"/>
    </row>
    <row r="77" spans="26:26">
      <c r="Z77" s="10"/>
    </row>
    <row r="78" spans="26:26">
      <c r="Z78" s="10"/>
    </row>
    <row r="79" spans="26:26">
      <c r="Z79" s="10"/>
    </row>
    <row r="80" spans="26:26">
      <c r="Z80" s="10"/>
    </row>
    <row r="81" spans="26:26">
      <c r="Z81" s="10"/>
    </row>
    <row r="82" spans="26:26">
      <c r="Z82" s="10"/>
    </row>
    <row r="83" spans="26:26">
      <c r="Z83" s="10"/>
    </row>
    <row r="84" spans="26:26">
      <c r="Z84" s="10"/>
    </row>
    <row r="85" spans="26:26">
      <c r="Z85" s="10"/>
    </row>
    <row r="86" spans="26:26">
      <c r="Z86" s="10"/>
    </row>
    <row r="87" spans="26:26">
      <c r="Z87" s="10"/>
    </row>
    <row r="88" spans="26:26">
      <c r="Z88" s="10"/>
    </row>
    <row r="89" spans="26:26">
      <c r="Z89" s="10"/>
    </row>
    <row r="90" spans="26:26">
      <c r="Z90" s="10"/>
    </row>
    <row r="91" spans="26:26">
      <c r="Z91" s="10"/>
    </row>
    <row r="92" spans="26:26">
      <c r="Z92" s="10"/>
    </row>
    <row r="93" spans="26:26">
      <c r="Z93" s="10"/>
    </row>
    <row r="94" spans="26:26">
      <c r="Z94" s="10"/>
    </row>
    <row r="95" spans="26:26">
      <c r="Z95" s="10"/>
    </row>
    <row r="96" spans="26:26">
      <c r="Z96" s="10"/>
    </row>
    <row r="97" spans="26:26">
      <c r="Z97" s="10"/>
    </row>
    <row r="98" spans="26:26">
      <c r="Z98" s="10"/>
    </row>
    <row r="99" spans="26:26">
      <c r="Z99" s="10"/>
    </row>
    <row r="100" spans="26:26">
      <c r="Z100" s="10"/>
    </row>
    <row r="101" spans="26:26">
      <c r="Z101" s="10"/>
    </row>
    <row r="102" spans="26:26">
      <c r="Z102" s="10"/>
    </row>
    <row r="103" spans="26:26">
      <c r="Z103" s="10"/>
    </row>
    <row r="104" spans="26:26">
      <c r="Z104" s="10"/>
    </row>
    <row r="105" spans="26:26">
      <c r="Z105" s="10"/>
    </row>
    <row r="106" spans="26:26">
      <c r="Z106" s="10"/>
    </row>
    <row r="107" spans="26:26">
      <c r="Z107" s="10"/>
    </row>
    <row r="108" spans="26:26">
      <c r="Z108" s="10"/>
    </row>
    <row r="109" spans="26:26">
      <c r="Z109" s="10"/>
    </row>
    <row r="110" spans="26:26">
      <c r="Z110" s="10"/>
    </row>
    <row r="111" spans="26:26">
      <c r="Z111" s="10"/>
    </row>
    <row r="112" spans="26:26">
      <c r="Z112" s="10"/>
    </row>
    <row r="113" spans="26:26">
      <c r="Z113" s="10"/>
    </row>
    <row r="114" spans="26:26">
      <c r="Z114" s="10"/>
    </row>
    <row r="115" spans="26:26">
      <c r="Z115" s="10"/>
    </row>
    <row r="116" spans="26:26">
      <c r="Z116" s="10"/>
    </row>
    <row r="117" spans="26:26">
      <c r="Z117" s="10"/>
    </row>
    <row r="118" spans="26:26">
      <c r="Z118" s="10"/>
    </row>
    <row r="119" spans="26:26">
      <c r="Z119" s="10"/>
    </row>
    <row r="120" spans="26:26">
      <c r="Z120" s="10"/>
    </row>
    <row r="121" spans="26:26">
      <c r="Z121" s="10"/>
    </row>
    <row r="122" spans="26:26">
      <c r="Z122" s="10"/>
    </row>
    <row r="123" spans="26:26">
      <c r="Z123" s="10"/>
    </row>
    <row r="124" spans="26:26">
      <c r="Z124" s="10"/>
    </row>
    <row r="125" spans="26:26">
      <c r="Z125" s="10"/>
    </row>
    <row r="126" spans="26:26">
      <c r="Z126" s="10"/>
    </row>
    <row r="127" spans="26:26">
      <c r="Z127" s="10"/>
    </row>
    <row r="128" spans="26:26">
      <c r="Z128" s="10"/>
    </row>
    <row r="129" spans="26:26">
      <c r="Z129" s="10"/>
    </row>
    <row r="130" spans="26:26">
      <c r="Z130" s="10"/>
    </row>
    <row r="131" spans="26:26">
      <c r="Z131" s="10"/>
    </row>
    <row r="132" spans="26:26">
      <c r="Z132" s="10"/>
    </row>
    <row r="133" spans="26:26">
      <c r="Z133" s="10"/>
    </row>
    <row r="134" spans="26:26">
      <c r="Z134" s="10"/>
    </row>
    <row r="135" spans="26:26">
      <c r="Z135" s="10"/>
    </row>
    <row r="136" spans="26:26">
      <c r="Z136" s="10"/>
    </row>
    <row r="137" spans="26:26">
      <c r="Z137" s="10"/>
    </row>
    <row r="138" spans="26:26">
      <c r="Z138" s="10"/>
    </row>
    <row r="139" spans="26:26">
      <c r="Z139" s="10"/>
    </row>
    <row r="140" spans="26:26">
      <c r="Z140" s="11"/>
    </row>
    <row r="141" spans="26:26">
      <c r="Z141" s="11"/>
    </row>
    <row r="142" spans="26:26">
      <c r="Z142" s="11"/>
    </row>
    <row r="143" spans="26:26">
      <c r="Z143" s="11"/>
    </row>
    <row r="144" spans="26:26">
      <c r="Z144" s="11"/>
    </row>
    <row r="145" spans="26:26">
      <c r="Z145" s="11"/>
    </row>
    <row r="146" spans="26:26">
      <c r="Z146" s="11"/>
    </row>
    <row r="147" spans="26:26">
      <c r="Z147" s="11"/>
    </row>
    <row r="148" spans="26:26">
      <c r="Z148" s="11"/>
    </row>
    <row r="149" spans="26:26">
      <c r="Z149" s="11"/>
    </row>
    <row r="150" spans="26:26">
      <c r="Z150" s="11"/>
    </row>
    <row r="151" spans="26:26">
      <c r="Z151" s="11"/>
    </row>
    <row r="152" spans="26:26">
      <c r="Z152" s="11"/>
    </row>
    <row r="153" spans="26:26">
      <c r="Z153" s="11"/>
    </row>
    <row r="154" spans="26:26">
      <c r="Z154" s="11"/>
    </row>
    <row r="155" spans="26:26">
      <c r="Z155" s="11"/>
    </row>
    <row r="156" spans="26:26">
      <c r="Z156" s="11"/>
    </row>
    <row r="157" spans="26:26">
      <c r="Z157" s="11"/>
    </row>
    <row r="158" spans="26:26">
      <c r="Z158" s="11"/>
    </row>
    <row r="159" spans="26:26">
      <c r="Z159" s="11"/>
    </row>
    <row r="160" spans="26:26">
      <c r="Z160" s="11"/>
    </row>
    <row r="161" spans="26:26">
      <c r="Z161" s="11"/>
    </row>
    <row r="162" spans="26:26">
      <c r="Z162" s="11"/>
    </row>
    <row r="163" spans="26:26">
      <c r="Z163" s="11"/>
    </row>
    <row r="164" spans="26:26">
      <c r="Z164" s="11"/>
    </row>
    <row r="165" spans="26:26">
      <c r="Z165" s="11"/>
    </row>
    <row r="166" spans="26:26">
      <c r="Z166" s="11"/>
    </row>
    <row r="167" spans="26:26">
      <c r="Z167" s="11"/>
    </row>
    <row r="168" spans="26:26">
      <c r="Z168" s="11"/>
    </row>
    <row r="169" spans="26:26">
      <c r="Z169" s="11"/>
    </row>
    <row r="170" spans="26:26">
      <c r="Z170" s="11"/>
    </row>
    <row r="171" spans="26:26">
      <c r="Z171" s="11"/>
    </row>
    <row r="172" spans="26:26">
      <c r="Z172" s="11"/>
    </row>
    <row r="173" spans="26:26">
      <c r="Z173" s="11"/>
    </row>
    <row r="174" spans="26:26">
      <c r="Z174" s="11"/>
    </row>
    <row r="175" spans="26:26">
      <c r="Z175" s="11"/>
    </row>
    <row r="176" spans="26:26">
      <c r="Z176" s="11"/>
    </row>
    <row r="177" spans="26:26">
      <c r="Z177" s="11"/>
    </row>
    <row r="178" spans="26:26">
      <c r="Z178" s="11"/>
    </row>
    <row r="179" spans="26:26">
      <c r="Z179" s="11"/>
    </row>
    <row r="180" spans="26:26">
      <c r="Z180" s="11"/>
    </row>
    <row r="181" spans="26:26">
      <c r="Z181" s="11"/>
    </row>
    <row r="182" spans="26:26">
      <c r="Z182" s="11"/>
    </row>
  </sheetData>
  <sheetProtection password="EDE0" sheet="1" objects="1" scenarios="1" formatColumns="0" formatRows="0" selectLockedCells="1"/>
  <mergeCells count="4">
    <mergeCell ref="A5:V5"/>
    <mergeCell ref="A25:V25"/>
    <mergeCell ref="A1:V1"/>
    <mergeCell ref="A3:A4"/>
  </mergeCells>
  <phoneticPr fontId="2" type="noConversion"/>
  <conditionalFormatting sqref="B44">
    <cfRule type="cellIs" dxfId="484" priority="1" stopIfTrue="1" operator="notEqual">
      <formula>$B$23+$B$42</formula>
    </cfRule>
  </conditionalFormatting>
  <conditionalFormatting sqref="C44">
    <cfRule type="cellIs" dxfId="483" priority="2" stopIfTrue="1" operator="notEqual">
      <formula>$C$23+$C$42</formula>
    </cfRule>
  </conditionalFormatting>
  <conditionalFormatting sqref="D44">
    <cfRule type="cellIs" dxfId="482" priority="3" stopIfTrue="1" operator="notEqual">
      <formula>$D$23+$D$42</formula>
    </cfRule>
  </conditionalFormatting>
  <conditionalFormatting sqref="E44">
    <cfRule type="cellIs" dxfId="481" priority="4" stopIfTrue="1" operator="notEqual">
      <formula>$E$23+$E$42</formula>
    </cfRule>
  </conditionalFormatting>
  <conditionalFormatting sqref="F44">
    <cfRule type="cellIs" dxfId="480" priority="5" stopIfTrue="1" operator="notEqual">
      <formula>$F$23+$F$42</formula>
    </cfRule>
  </conditionalFormatting>
  <conditionalFormatting sqref="G44">
    <cfRule type="cellIs" dxfId="479" priority="6" stopIfTrue="1" operator="notEqual">
      <formula>$G$23+$G$42</formula>
    </cfRule>
  </conditionalFormatting>
  <conditionalFormatting sqref="H44">
    <cfRule type="cellIs" dxfId="478" priority="7" stopIfTrue="1" operator="notEqual">
      <formula>$H$23+$H$42</formula>
    </cfRule>
  </conditionalFormatting>
  <conditionalFormatting sqref="I44">
    <cfRule type="cellIs" dxfId="477" priority="8" stopIfTrue="1" operator="notEqual">
      <formula>$I$23+$I$42</formula>
    </cfRule>
  </conditionalFormatting>
  <conditionalFormatting sqref="J44">
    <cfRule type="cellIs" dxfId="476" priority="9" stopIfTrue="1" operator="notEqual">
      <formula>$J$23+$J$42</formula>
    </cfRule>
  </conditionalFormatting>
  <conditionalFormatting sqref="B45:V45">
    <cfRule type="cellIs" dxfId="475" priority="10" stopIfTrue="1" operator="lessThan">
      <formula>0</formula>
    </cfRule>
  </conditionalFormatting>
  <conditionalFormatting sqref="K44">
    <cfRule type="cellIs" dxfId="474" priority="11" stopIfTrue="1" operator="notEqual">
      <formula>$K$23+$K$42</formula>
    </cfRule>
  </conditionalFormatting>
  <conditionalFormatting sqref="L44">
    <cfRule type="cellIs" dxfId="473" priority="12" stopIfTrue="1" operator="notEqual">
      <formula>$L$23+$L$42</formula>
    </cfRule>
  </conditionalFormatting>
  <conditionalFormatting sqref="M44">
    <cfRule type="cellIs" dxfId="472" priority="13" stopIfTrue="1" operator="notEqual">
      <formula>$M$23+$M$42</formula>
    </cfRule>
  </conditionalFormatting>
  <conditionalFormatting sqref="N44">
    <cfRule type="cellIs" dxfId="471" priority="14" stopIfTrue="1" operator="notEqual">
      <formula>$N$23+$N$42</formula>
    </cfRule>
  </conditionalFormatting>
  <conditionalFormatting sqref="O44">
    <cfRule type="cellIs" dxfId="470" priority="15" stopIfTrue="1" operator="notEqual">
      <formula>$O$23+$O$42</formula>
    </cfRule>
  </conditionalFormatting>
  <conditionalFormatting sqref="P44">
    <cfRule type="cellIs" dxfId="469" priority="16" stopIfTrue="1" operator="notEqual">
      <formula>$P$23+$P$42</formula>
    </cfRule>
  </conditionalFormatting>
  <conditionalFormatting sqref="Q44">
    <cfRule type="cellIs" dxfId="468" priority="17" stopIfTrue="1" operator="notEqual">
      <formula>$Q$23+$Q$42</formula>
    </cfRule>
  </conditionalFormatting>
  <conditionalFormatting sqref="R44">
    <cfRule type="cellIs" dxfId="467" priority="18" stopIfTrue="1" operator="notEqual">
      <formula>$R$23+$R$42</formula>
    </cfRule>
  </conditionalFormatting>
  <conditionalFormatting sqref="S44">
    <cfRule type="cellIs" dxfId="466" priority="19" stopIfTrue="1" operator="notEqual">
      <formula>$S$23+$S$42</formula>
    </cfRule>
  </conditionalFormatting>
  <conditionalFormatting sqref="T44">
    <cfRule type="cellIs" dxfId="465" priority="20" stopIfTrue="1" operator="notEqual">
      <formula>$T$23+$T$42</formula>
    </cfRule>
  </conditionalFormatting>
  <conditionalFormatting sqref="U44">
    <cfRule type="cellIs" dxfId="464" priority="21" stopIfTrue="1" operator="notEqual">
      <formula>$U$23+$U$42</formula>
    </cfRule>
  </conditionalFormatting>
  <conditionalFormatting sqref="V44">
    <cfRule type="cellIs" dxfId="463" priority="22" stopIfTrue="1" operator="notEqual">
      <formula>$B$44+$C$44+$D$44+$E$44+$F$44+$G$44+$H$44+$I$44+$J$44+$K$44+$L$44+$M$44+$N$44+$O$44+$P$44+$Q$44+$R$44+$S$44+$T$44+$U$44</formula>
    </cfRule>
  </conditionalFormatting>
  <pageMargins left="0.46" right="0.37" top="1.1200000000000001" bottom="0.22" header="0" footer="0"/>
  <pageSetup paperSize="9" scale="18" orientation="landscape" r:id="rId1"/>
  <headerFooter alignWithMargins="0">
    <oddHeader>&amp;L&amp;G&amp;R
&amp;G</oddHeader>
    <oddFooter>&amp;C&amp;"Tahoma,Normal"&amp;14&amp;P de &amp;N&amp;R&amp;"Tahoma,Normal"&amp;14&amp;A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zoomScaleSheetLayoutView="50" workbookViewId="0">
      <selection activeCell="F19" sqref="F19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4" style="4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113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36</v>
      </c>
      <c r="B3" s="186">
        <f>'1. Datos Generales'!B7</f>
        <v>0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</row>
    <row r="4" spans="1:13" ht="39" customHeight="1">
      <c r="A4" s="60" t="s">
        <v>2</v>
      </c>
      <c r="B4" s="188">
        <f>'1. Datos Generales'!B28</f>
        <v>0</v>
      </c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6.25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33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147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147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>SUM(E18:E25)</f>
        <v>0</v>
      </c>
      <c r="F26" s="66">
        <f t="shared" ref="F26:M26" si="5">SUM(F18:F25)</f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>SUM(E40:E47)</f>
        <v>0</v>
      </c>
      <c r="F48" s="66">
        <f t="shared" ref="F48:M48" si="11">SUM(F40:F47)</f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ref="J81:L81" si="21">SUM(J73:J80)</f>
        <v>0</v>
      </c>
      <c r="K81" s="66">
        <f t="shared" si="21"/>
        <v>0</v>
      </c>
      <c r="L81" s="66">
        <f t="shared" si="21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2">+E81+E70+E59+E48+E37+E26+E15</f>
        <v>0</v>
      </c>
      <c r="F83" s="137">
        <f t="shared" si="22"/>
        <v>0</v>
      </c>
      <c r="G83" s="137">
        <f t="shared" si="22"/>
        <v>0</v>
      </c>
      <c r="H83" s="137">
        <f t="shared" si="22"/>
        <v>0</v>
      </c>
      <c r="I83" s="137">
        <f t="shared" si="22"/>
        <v>0</v>
      </c>
      <c r="J83" s="137">
        <f t="shared" ref="J83:L83" si="23">+J81+J70+J59+J48+J37+J26+J15</f>
        <v>0</v>
      </c>
      <c r="K83" s="137">
        <f t="shared" si="23"/>
        <v>0</v>
      </c>
      <c r="L83" s="137">
        <f t="shared" si="23"/>
        <v>0</v>
      </c>
      <c r="M83" s="137">
        <f t="shared" si="22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36</v>
      </c>
      <c r="B86" s="186">
        <f>'1. Datos Generales'!B7</f>
        <v>0</v>
      </c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4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4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4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5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4"/>
        <v>0</v>
      </c>
      <c r="F93" s="67"/>
      <c r="G93" s="67"/>
      <c r="H93" s="67"/>
      <c r="I93" s="67"/>
      <c r="J93" s="67"/>
      <c r="K93" s="67"/>
      <c r="L93" s="67"/>
      <c r="M93" s="57">
        <f t="shared" si="25"/>
        <v>0</v>
      </c>
    </row>
    <row r="94" spans="1:13" s="1" customFormat="1" ht="27" customHeight="1">
      <c r="A94" s="54"/>
      <c r="B94" s="55"/>
      <c r="C94" s="56"/>
      <c r="D94" s="67"/>
      <c r="E94" s="57">
        <f t="shared" si="24"/>
        <v>0</v>
      </c>
      <c r="F94" s="67"/>
      <c r="G94" s="67"/>
      <c r="H94" s="67"/>
      <c r="I94" s="67"/>
      <c r="J94" s="67"/>
      <c r="K94" s="67"/>
      <c r="L94" s="67"/>
      <c r="M94" s="57">
        <f t="shared" si="25"/>
        <v>0</v>
      </c>
    </row>
    <row r="95" spans="1:13" s="1" customFormat="1" ht="27" customHeight="1">
      <c r="A95" s="54"/>
      <c r="B95" s="55"/>
      <c r="C95" s="56"/>
      <c r="D95" s="67"/>
      <c r="E95" s="57">
        <f t="shared" si="24"/>
        <v>0</v>
      </c>
      <c r="F95" s="67"/>
      <c r="G95" s="67"/>
      <c r="H95" s="67"/>
      <c r="I95" s="67"/>
      <c r="J95" s="67"/>
      <c r="K95" s="67"/>
      <c r="L95" s="67"/>
      <c r="M95" s="57">
        <f t="shared" si="25"/>
        <v>0</v>
      </c>
    </row>
    <row r="96" spans="1:13" s="1" customFormat="1" ht="27" customHeight="1">
      <c r="A96" s="54"/>
      <c r="B96" s="55"/>
      <c r="C96" s="56"/>
      <c r="D96" s="67"/>
      <c r="E96" s="57">
        <f t="shared" si="24"/>
        <v>0</v>
      </c>
      <c r="F96" s="67"/>
      <c r="G96" s="67"/>
      <c r="H96" s="67"/>
      <c r="I96" s="67"/>
      <c r="J96" s="67"/>
      <c r="K96" s="67"/>
      <c r="L96" s="67"/>
      <c r="M96" s="57">
        <f t="shared" si="25"/>
        <v>0</v>
      </c>
    </row>
    <row r="97" spans="1:13" s="1" customFormat="1" ht="27" customHeight="1">
      <c r="A97" s="54"/>
      <c r="B97" s="55"/>
      <c r="C97" s="56"/>
      <c r="D97" s="67"/>
      <c r="E97" s="57">
        <f t="shared" si="24"/>
        <v>0</v>
      </c>
      <c r="F97" s="67"/>
      <c r="G97" s="67"/>
      <c r="H97" s="67"/>
      <c r="I97" s="67"/>
      <c r="J97" s="67"/>
      <c r="K97" s="67"/>
      <c r="L97" s="67"/>
      <c r="M97" s="57">
        <f t="shared" si="25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>SUM(E90:E97)</f>
        <v>0</v>
      </c>
      <c r="F98" s="66">
        <f t="shared" ref="F98:M98" si="26">SUM(F90:F97)</f>
        <v>0</v>
      </c>
      <c r="G98" s="66">
        <f t="shared" si="26"/>
        <v>0</v>
      </c>
      <c r="H98" s="66">
        <f t="shared" si="26"/>
        <v>0</v>
      </c>
      <c r="I98" s="66">
        <f t="shared" si="26"/>
        <v>0</v>
      </c>
      <c r="J98" s="66">
        <f t="shared" si="26"/>
        <v>0</v>
      </c>
      <c r="K98" s="66">
        <f t="shared" si="26"/>
        <v>0</v>
      </c>
      <c r="L98" s="66">
        <f t="shared" si="26"/>
        <v>0</v>
      </c>
      <c r="M98" s="66">
        <f t="shared" si="26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7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8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7"/>
        <v>0</v>
      </c>
      <c r="F102" s="67"/>
      <c r="G102" s="67"/>
      <c r="H102" s="67"/>
      <c r="I102" s="67"/>
      <c r="J102" s="67"/>
      <c r="K102" s="67"/>
      <c r="L102" s="67"/>
      <c r="M102" s="57">
        <f t="shared" si="28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7"/>
        <v>0</v>
      </c>
      <c r="F103" s="67"/>
      <c r="G103" s="67"/>
      <c r="H103" s="67"/>
      <c r="I103" s="67"/>
      <c r="J103" s="67"/>
      <c r="K103" s="67"/>
      <c r="L103" s="67"/>
      <c r="M103" s="57">
        <f t="shared" si="28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7"/>
        <v>0</v>
      </c>
      <c r="F104" s="67"/>
      <c r="G104" s="67"/>
      <c r="H104" s="67"/>
      <c r="I104" s="67"/>
      <c r="J104" s="67"/>
      <c r="K104" s="67"/>
      <c r="L104" s="67"/>
      <c r="M104" s="57">
        <f t="shared" si="28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7"/>
        <v>0</v>
      </c>
      <c r="F105" s="67"/>
      <c r="G105" s="67"/>
      <c r="H105" s="67"/>
      <c r="I105" s="67"/>
      <c r="J105" s="67"/>
      <c r="K105" s="67"/>
      <c r="L105" s="67"/>
      <c r="M105" s="57">
        <f t="shared" si="28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7"/>
        <v>0</v>
      </c>
      <c r="F106" s="67"/>
      <c r="G106" s="67"/>
      <c r="H106" s="67"/>
      <c r="I106" s="67"/>
      <c r="J106" s="67"/>
      <c r="K106" s="67"/>
      <c r="L106" s="67"/>
      <c r="M106" s="57">
        <f t="shared" si="28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7"/>
        <v>0</v>
      </c>
      <c r="F107" s="67"/>
      <c r="G107" s="67"/>
      <c r="H107" s="67"/>
      <c r="I107" s="67"/>
      <c r="J107" s="67"/>
      <c r="K107" s="67"/>
      <c r="L107" s="67"/>
      <c r="M107" s="57">
        <f t="shared" si="28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7"/>
        <v>0</v>
      </c>
      <c r="F108" s="67"/>
      <c r="G108" s="67"/>
      <c r="H108" s="67"/>
      <c r="I108" s="67"/>
      <c r="J108" s="67"/>
      <c r="K108" s="67"/>
      <c r="L108" s="67"/>
      <c r="M108" s="57">
        <f t="shared" si="28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>SUM(E101:E108)</f>
        <v>0</v>
      </c>
      <c r="F109" s="66">
        <f t="shared" ref="F109:M109" si="29">SUM(F101:F108)</f>
        <v>0</v>
      </c>
      <c r="G109" s="66">
        <f t="shared" si="29"/>
        <v>0</v>
      </c>
      <c r="H109" s="66">
        <f t="shared" si="29"/>
        <v>0</v>
      </c>
      <c r="I109" s="66">
        <f t="shared" si="29"/>
        <v>0</v>
      </c>
      <c r="J109" s="66">
        <f t="shared" si="29"/>
        <v>0</v>
      </c>
      <c r="K109" s="66">
        <f t="shared" si="29"/>
        <v>0</v>
      </c>
      <c r="L109" s="66">
        <f t="shared" si="29"/>
        <v>0</v>
      </c>
      <c r="M109" s="66">
        <f t="shared" si="29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30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31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30"/>
        <v>0</v>
      </c>
      <c r="F113" s="67"/>
      <c r="G113" s="67"/>
      <c r="H113" s="67"/>
      <c r="I113" s="67"/>
      <c r="J113" s="67"/>
      <c r="K113" s="67"/>
      <c r="L113" s="67"/>
      <c r="M113" s="57">
        <f t="shared" si="31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30"/>
        <v>0</v>
      </c>
      <c r="F114" s="67"/>
      <c r="G114" s="67"/>
      <c r="H114" s="67"/>
      <c r="I114" s="67"/>
      <c r="J114" s="67"/>
      <c r="K114" s="67"/>
      <c r="L114" s="67"/>
      <c r="M114" s="57">
        <f t="shared" si="31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30"/>
        <v>0</v>
      </c>
      <c r="F115" s="67"/>
      <c r="G115" s="67"/>
      <c r="H115" s="67"/>
      <c r="I115" s="67"/>
      <c r="J115" s="67"/>
      <c r="K115" s="67"/>
      <c r="L115" s="67"/>
      <c r="M115" s="57">
        <f t="shared" si="31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30"/>
        <v>0</v>
      </c>
      <c r="F116" s="67"/>
      <c r="G116" s="67"/>
      <c r="H116" s="67"/>
      <c r="I116" s="67"/>
      <c r="J116" s="67"/>
      <c r="K116" s="67"/>
      <c r="L116" s="67"/>
      <c r="M116" s="57">
        <f t="shared" si="31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30"/>
        <v>0</v>
      </c>
      <c r="F117" s="67"/>
      <c r="G117" s="67"/>
      <c r="H117" s="67"/>
      <c r="I117" s="67"/>
      <c r="J117" s="67"/>
      <c r="K117" s="67"/>
      <c r="L117" s="67"/>
      <c r="M117" s="57">
        <f t="shared" si="31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30"/>
        <v>0</v>
      </c>
      <c r="F118" s="67"/>
      <c r="G118" s="67"/>
      <c r="H118" s="67"/>
      <c r="I118" s="67"/>
      <c r="J118" s="67"/>
      <c r="K118" s="67"/>
      <c r="L118" s="67"/>
      <c r="M118" s="57">
        <f t="shared" si="31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30"/>
        <v>0</v>
      </c>
      <c r="F119" s="67"/>
      <c r="G119" s="67"/>
      <c r="H119" s="67"/>
      <c r="I119" s="67"/>
      <c r="J119" s="67"/>
      <c r="K119" s="67"/>
      <c r="L119" s="67"/>
      <c r="M119" s="57">
        <f t="shared" si="31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2">SUM(E112:E119)</f>
        <v>0</v>
      </c>
      <c r="F120" s="66">
        <f t="shared" si="32"/>
        <v>0</v>
      </c>
      <c r="G120" s="66">
        <f t="shared" si="32"/>
        <v>0</v>
      </c>
      <c r="H120" s="66">
        <f t="shared" si="32"/>
        <v>0</v>
      </c>
      <c r="I120" s="66">
        <f t="shared" si="32"/>
        <v>0</v>
      </c>
      <c r="J120" s="66">
        <f t="shared" si="32"/>
        <v>0</v>
      </c>
      <c r="K120" s="66">
        <f t="shared" si="32"/>
        <v>0</v>
      </c>
      <c r="L120" s="66">
        <f t="shared" si="32"/>
        <v>0</v>
      </c>
      <c r="M120" s="66">
        <f t="shared" si="32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3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4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3"/>
        <v>0</v>
      </c>
      <c r="F124" s="67"/>
      <c r="G124" s="67"/>
      <c r="H124" s="67"/>
      <c r="I124" s="67"/>
      <c r="J124" s="67"/>
      <c r="K124" s="67"/>
      <c r="L124" s="67"/>
      <c r="M124" s="57">
        <f t="shared" si="34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3"/>
        <v>0</v>
      </c>
      <c r="F125" s="67"/>
      <c r="G125" s="67"/>
      <c r="H125" s="67"/>
      <c r="I125" s="67"/>
      <c r="J125" s="67"/>
      <c r="K125" s="67"/>
      <c r="L125" s="67"/>
      <c r="M125" s="57">
        <f t="shared" si="34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3"/>
        <v>0</v>
      </c>
      <c r="F126" s="67"/>
      <c r="G126" s="67"/>
      <c r="H126" s="67"/>
      <c r="I126" s="67"/>
      <c r="J126" s="67"/>
      <c r="K126" s="67"/>
      <c r="L126" s="67"/>
      <c r="M126" s="57">
        <f t="shared" si="34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3"/>
        <v>0</v>
      </c>
      <c r="F127" s="67"/>
      <c r="G127" s="67"/>
      <c r="H127" s="67"/>
      <c r="I127" s="67"/>
      <c r="J127" s="67"/>
      <c r="K127" s="67"/>
      <c r="L127" s="67"/>
      <c r="M127" s="57">
        <f t="shared" si="34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3"/>
        <v>0</v>
      </c>
      <c r="F128" s="67"/>
      <c r="G128" s="67"/>
      <c r="H128" s="67"/>
      <c r="I128" s="67"/>
      <c r="J128" s="67"/>
      <c r="K128" s="67"/>
      <c r="L128" s="67"/>
      <c r="M128" s="57">
        <f t="shared" si="34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3"/>
        <v>0</v>
      </c>
      <c r="F129" s="67"/>
      <c r="G129" s="67"/>
      <c r="H129" s="67"/>
      <c r="I129" s="67"/>
      <c r="J129" s="67"/>
      <c r="K129" s="67"/>
      <c r="L129" s="67"/>
      <c r="M129" s="57">
        <f t="shared" si="34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3"/>
        <v>0</v>
      </c>
      <c r="F130" s="67"/>
      <c r="G130" s="67"/>
      <c r="H130" s="67"/>
      <c r="I130" s="67"/>
      <c r="J130" s="67"/>
      <c r="K130" s="67"/>
      <c r="L130" s="67"/>
      <c r="M130" s="57">
        <f t="shared" si="34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5">SUM(E123:E130)</f>
        <v>0</v>
      </c>
      <c r="F131" s="66">
        <f t="shared" si="35"/>
        <v>0</v>
      </c>
      <c r="G131" s="66">
        <f t="shared" si="35"/>
        <v>0</v>
      </c>
      <c r="H131" s="66">
        <f t="shared" si="35"/>
        <v>0</v>
      </c>
      <c r="I131" s="66">
        <f t="shared" si="35"/>
        <v>0</v>
      </c>
      <c r="J131" s="66">
        <f t="shared" si="35"/>
        <v>0</v>
      </c>
      <c r="K131" s="66">
        <f t="shared" si="35"/>
        <v>0</v>
      </c>
      <c r="L131" s="66">
        <f t="shared" si="35"/>
        <v>0</v>
      </c>
      <c r="M131" s="66">
        <f t="shared" si="35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6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7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6"/>
        <v>0</v>
      </c>
      <c r="F135" s="67"/>
      <c r="G135" s="67"/>
      <c r="H135" s="67"/>
      <c r="I135" s="67"/>
      <c r="J135" s="67"/>
      <c r="K135" s="67"/>
      <c r="L135" s="67"/>
      <c r="M135" s="57">
        <f t="shared" si="37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6"/>
        <v>0</v>
      </c>
      <c r="F136" s="67"/>
      <c r="G136" s="67"/>
      <c r="H136" s="67"/>
      <c r="I136" s="67"/>
      <c r="J136" s="67"/>
      <c r="K136" s="67"/>
      <c r="L136" s="67"/>
      <c r="M136" s="57">
        <f t="shared" si="37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6"/>
        <v>0</v>
      </c>
      <c r="F137" s="67"/>
      <c r="G137" s="67"/>
      <c r="H137" s="67"/>
      <c r="I137" s="67"/>
      <c r="J137" s="67"/>
      <c r="K137" s="67"/>
      <c r="L137" s="67"/>
      <c r="M137" s="57">
        <f t="shared" si="37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6"/>
        <v>0</v>
      </c>
      <c r="F138" s="67"/>
      <c r="G138" s="67"/>
      <c r="H138" s="67"/>
      <c r="I138" s="67"/>
      <c r="J138" s="67"/>
      <c r="K138" s="67"/>
      <c r="L138" s="67"/>
      <c r="M138" s="57">
        <f t="shared" si="37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6"/>
        <v>0</v>
      </c>
      <c r="F139" s="67"/>
      <c r="G139" s="67"/>
      <c r="H139" s="67"/>
      <c r="I139" s="67"/>
      <c r="J139" s="67"/>
      <c r="K139" s="67"/>
      <c r="L139" s="67"/>
      <c r="M139" s="57">
        <f t="shared" si="37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6"/>
        <v>0</v>
      </c>
      <c r="F140" s="67"/>
      <c r="G140" s="67"/>
      <c r="H140" s="67"/>
      <c r="I140" s="67"/>
      <c r="J140" s="67"/>
      <c r="K140" s="67"/>
      <c r="L140" s="67"/>
      <c r="M140" s="57">
        <f t="shared" si="37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6"/>
        <v>0</v>
      </c>
      <c r="F141" s="67"/>
      <c r="G141" s="67"/>
      <c r="H141" s="67"/>
      <c r="I141" s="67"/>
      <c r="J141" s="67"/>
      <c r="K141" s="67"/>
      <c r="L141" s="67"/>
      <c r="M141" s="57">
        <f t="shared" si="37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>SUM(E134:E141)</f>
        <v>0</v>
      </c>
      <c r="F142" s="66">
        <f t="shared" ref="F142:M142" si="38">SUM(F134:F141)</f>
        <v>0</v>
      </c>
      <c r="G142" s="66">
        <f t="shared" si="38"/>
        <v>0</v>
      </c>
      <c r="H142" s="66">
        <f t="shared" si="38"/>
        <v>0</v>
      </c>
      <c r="I142" s="66">
        <f t="shared" si="38"/>
        <v>0</v>
      </c>
      <c r="J142" s="66">
        <f t="shared" si="38"/>
        <v>0</v>
      </c>
      <c r="K142" s="66">
        <f t="shared" si="38"/>
        <v>0</v>
      </c>
      <c r="L142" s="66">
        <f t="shared" si="38"/>
        <v>0</v>
      </c>
      <c r="M142" s="66">
        <f t="shared" si="38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9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40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9"/>
        <v>0</v>
      </c>
      <c r="F146" s="67"/>
      <c r="G146" s="67"/>
      <c r="H146" s="67"/>
      <c r="I146" s="67"/>
      <c r="J146" s="67"/>
      <c r="K146" s="67"/>
      <c r="L146" s="67"/>
      <c r="M146" s="57">
        <f t="shared" si="40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9"/>
        <v>0</v>
      </c>
      <c r="F147" s="67"/>
      <c r="G147" s="67"/>
      <c r="H147" s="67"/>
      <c r="I147" s="67"/>
      <c r="J147" s="67"/>
      <c r="K147" s="67"/>
      <c r="L147" s="67"/>
      <c r="M147" s="57">
        <f t="shared" si="40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9"/>
        <v>0</v>
      </c>
      <c r="F148" s="67"/>
      <c r="G148" s="67"/>
      <c r="H148" s="67"/>
      <c r="I148" s="67"/>
      <c r="J148" s="67"/>
      <c r="K148" s="67"/>
      <c r="L148" s="67"/>
      <c r="M148" s="57">
        <f t="shared" si="40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9"/>
        <v>0</v>
      </c>
      <c r="F149" s="67"/>
      <c r="G149" s="67"/>
      <c r="H149" s="67"/>
      <c r="I149" s="67"/>
      <c r="J149" s="67"/>
      <c r="K149" s="67"/>
      <c r="L149" s="67"/>
      <c r="M149" s="57">
        <f t="shared" si="40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9"/>
        <v>0</v>
      </c>
      <c r="F150" s="67"/>
      <c r="G150" s="67"/>
      <c r="H150" s="67"/>
      <c r="I150" s="67"/>
      <c r="J150" s="67"/>
      <c r="K150" s="67"/>
      <c r="L150" s="67"/>
      <c r="M150" s="57">
        <f t="shared" si="40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9"/>
        <v>0</v>
      </c>
      <c r="F151" s="67"/>
      <c r="G151" s="67"/>
      <c r="H151" s="67"/>
      <c r="I151" s="67"/>
      <c r="J151" s="67"/>
      <c r="K151" s="67"/>
      <c r="L151" s="67"/>
      <c r="M151" s="57">
        <f t="shared" si="40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9"/>
        <v>0</v>
      </c>
      <c r="F152" s="67"/>
      <c r="G152" s="67"/>
      <c r="H152" s="67"/>
      <c r="I152" s="67"/>
      <c r="J152" s="67"/>
      <c r="K152" s="67"/>
      <c r="L152" s="67"/>
      <c r="M152" s="57">
        <f t="shared" si="40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>SUM(E145:E152)</f>
        <v>0</v>
      </c>
      <c r="F153" s="66">
        <f t="shared" ref="F153:M153" si="41">SUM(F145:F152)</f>
        <v>0</v>
      </c>
      <c r="G153" s="66">
        <f t="shared" si="41"/>
        <v>0</v>
      </c>
      <c r="H153" s="66">
        <f t="shared" si="41"/>
        <v>0</v>
      </c>
      <c r="I153" s="66">
        <f t="shared" si="41"/>
        <v>0</v>
      </c>
      <c r="J153" s="66">
        <f t="shared" si="41"/>
        <v>0</v>
      </c>
      <c r="K153" s="66">
        <f t="shared" si="41"/>
        <v>0</v>
      </c>
      <c r="L153" s="66">
        <f t="shared" si="41"/>
        <v>0</v>
      </c>
      <c r="M153" s="66">
        <f t="shared" si="41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2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3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2"/>
        <v>0</v>
      </c>
      <c r="F157" s="67"/>
      <c r="G157" s="67"/>
      <c r="H157" s="67"/>
      <c r="I157" s="67"/>
      <c r="J157" s="67"/>
      <c r="K157" s="67"/>
      <c r="L157" s="67"/>
      <c r="M157" s="57">
        <f t="shared" si="43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2"/>
        <v>0</v>
      </c>
      <c r="F158" s="67"/>
      <c r="G158" s="67"/>
      <c r="H158" s="67"/>
      <c r="I158" s="67"/>
      <c r="J158" s="67"/>
      <c r="K158" s="67"/>
      <c r="L158" s="67"/>
      <c r="M158" s="57">
        <f t="shared" si="43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2"/>
        <v>0</v>
      </c>
      <c r="F159" s="67"/>
      <c r="G159" s="67"/>
      <c r="H159" s="67"/>
      <c r="I159" s="67"/>
      <c r="J159" s="67"/>
      <c r="K159" s="67"/>
      <c r="L159" s="67"/>
      <c r="M159" s="57">
        <f t="shared" si="43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2"/>
        <v>0</v>
      </c>
      <c r="F160" s="67"/>
      <c r="G160" s="67"/>
      <c r="H160" s="67"/>
      <c r="I160" s="67"/>
      <c r="J160" s="67"/>
      <c r="K160" s="67"/>
      <c r="L160" s="67"/>
      <c r="M160" s="57">
        <f t="shared" si="43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2"/>
        <v>0</v>
      </c>
      <c r="F161" s="67"/>
      <c r="G161" s="67"/>
      <c r="H161" s="67"/>
      <c r="I161" s="67"/>
      <c r="J161" s="67"/>
      <c r="K161" s="67"/>
      <c r="L161" s="67"/>
      <c r="M161" s="57">
        <f t="shared" si="43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2"/>
        <v>0</v>
      </c>
      <c r="F162" s="67"/>
      <c r="G162" s="67"/>
      <c r="H162" s="67"/>
      <c r="I162" s="67"/>
      <c r="J162" s="67"/>
      <c r="K162" s="67"/>
      <c r="L162" s="67"/>
      <c r="M162" s="57">
        <f t="shared" si="43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2"/>
        <v>0</v>
      </c>
      <c r="F163" s="67"/>
      <c r="G163" s="67"/>
      <c r="H163" s="67"/>
      <c r="I163" s="67"/>
      <c r="J163" s="67"/>
      <c r="K163" s="67"/>
      <c r="L163" s="67"/>
      <c r="M163" s="57">
        <f t="shared" si="43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4">SUM(E156:E163)</f>
        <v>0</v>
      </c>
      <c r="F164" s="135">
        <f t="shared" si="44"/>
        <v>0</v>
      </c>
      <c r="G164" s="135">
        <f t="shared" si="44"/>
        <v>0</v>
      </c>
      <c r="H164" s="135">
        <f t="shared" si="44"/>
        <v>0</v>
      </c>
      <c r="I164" s="135">
        <f t="shared" si="44"/>
        <v>0</v>
      </c>
      <c r="J164" s="66">
        <f t="shared" si="44"/>
        <v>0</v>
      </c>
      <c r="K164" s="66">
        <f t="shared" si="44"/>
        <v>0</v>
      </c>
      <c r="L164" s="66">
        <f t="shared" si="44"/>
        <v>0</v>
      </c>
      <c r="M164" s="135">
        <f t="shared" si="44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>+E164+E153+E142+E131+E120+E109+E98</f>
        <v>0</v>
      </c>
      <c r="F166" s="136">
        <f t="shared" ref="F166:M166" si="45">+F164+F153+F142+F131+F120+F109+F98</f>
        <v>0</v>
      </c>
      <c r="G166" s="136">
        <f t="shared" si="45"/>
        <v>0</v>
      </c>
      <c r="H166" s="136">
        <f t="shared" si="45"/>
        <v>0</v>
      </c>
      <c r="I166" s="136">
        <f t="shared" si="45"/>
        <v>0</v>
      </c>
      <c r="J166" s="136">
        <f t="shared" si="45"/>
        <v>0</v>
      </c>
      <c r="K166" s="136">
        <f t="shared" si="45"/>
        <v>0</v>
      </c>
      <c r="L166" s="136">
        <f t="shared" si="45"/>
        <v>0</v>
      </c>
      <c r="M166" s="136">
        <f t="shared" si="45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36</v>
      </c>
      <c r="B169" s="186">
        <f>'1. Datos Generales'!B7</f>
        <v>0</v>
      </c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6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6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6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7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6"/>
        <v>0</v>
      </c>
      <c r="F176" s="67"/>
      <c r="G176" s="67"/>
      <c r="H176" s="67"/>
      <c r="I176" s="67"/>
      <c r="J176" s="67"/>
      <c r="K176" s="67"/>
      <c r="L176" s="67"/>
      <c r="M176" s="57">
        <f t="shared" si="47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6"/>
        <v>0</v>
      </c>
      <c r="F177" s="67"/>
      <c r="G177" s="67"/>
      <c r="H177" s="67"/>
      <c r="I177" s="67"/>
      <c r="J177" s="67"/>
      <c r="K177" s="67"/>
      <c r="L177" s="67"/>
      <c r="M177" s="57">
        <f t="shared" si="47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6"/>
        <v>0</v>
      </c>
      <c r="F178" s="67"/>
      <c r="G178" s="67"/>
      <c r="H178" s="67"/>
      <c r="I178" s="67"/>
      <c r="J178" s="67"/>
      <c r="K178" s="67"/>
      <c r="L178" s="67"/>
      <c r="M178" s="57">
        <f t="shared" si="47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6"/>
        <v>0</v>
      </c>
      <c r="F179" s="67"/>
      <c r="G179" s="67"/>
      <c r="H179" s="67"/>
      <c r="I179" s="67"/>
      <c r="J179" s="67"/>
      <c r="K179" s="67"/>
      <c r="L179" s="67"/>
      <c r="M179" s="57">
        <f t="shared" si="47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6"/>
        <v>0</v>
      </c>
      <c r="F180" s="67"/>
      <c r="G180" s="67"/>
      <c r="H180" s="67"/>
      <c r="I180" s="67"/>
      <c r="J180" s="67"/>
      <c r="K180" s="67"/>
      <c r="L180" s="67"/>
      <c r="M180" s="57">
        <f t="shared" si="47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8">SUM(E173:E180)</f>
        <v>0</v>
      </c>
      <c r="F181" s="66">
        <f t="shared" si="48"/>
        <v>0</v>
      </c>
      <c r="G181" s="66">
        <f t="shared" si="48"/>
        <v>0</v>
      </c>
      <c r="H181" s="66">
        <f t="shared" si="48"/>
        <v>0</v>
      </c>
      <c r="I181" s="66">
        <f t="shared" si="48"/>
        <v>0</v>
      </c>
      <c r="J181" s="66">
        <f t="shared" si="48"/>
        <v>0</v>
      </c>
      <c r="K181" s="66">
        <f t="shared" si="48"/>
        <v>0</v>
      </c>
      <c r="L181" s="66">
        <f t="shared" si="48"/>
        <v>0</v>
      </c>
      <c r="M181" s="66">
        <f t="shared" si="48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9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50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9"/>
        <v>0</v>
      </c>
      <c r="F185" s="67"/>
      <c r="G185" s="67"/>
      <c r="H185" s="67"/>
      <c r="I185" s="67"/>
      <c r="J185" s="67"/>
      <c r="K185" s="67"/>
      <c r="L185" s="67"/>
      <c r="M185" s="57">
        <f t="shared" si="50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9"/>
        <v>0</v>
      </c>
      <c r="F186" s="67"/>
      <c r="G186" s="67"/>
      <c r="H186" s="67"/>
      <c r="I186" s="67"/>
      <c r="J186" s="67"/>
      <c r="K186" s="67"/>
      <c r="L186" s="67"/>
      <c r="M186" s="57">
        <f t="shared" si="50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9"/>
        <v>0</v>
      </c>
      <c r="F187" s="67"/>
      <c r="G187" s="67"/>
      <c r="H187" s="67"/>
      <c r="I187" s="67"/>
      <c r="J187" s="67"/>
      <c r="K187" s="67"/>
      <c r="L187" s="67"/>
      <c r="M187" s="57">
        <f t="shared" si="50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9"/>
        <v>0</v>
      </c>
      <c r="F188" s="67"/>
      <c r="G188" s="67"/>
      <c r="H188" s="67"/>
      <c r="I188" s="67"/>
      <c r="J188" s="67"/>
      <c r="K188" s="67"/>
      <c r="L188" s="67"/>
      <c r="M188" s="57">
        <f t="shared" si="50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9"/>
        <v>0</v>
      </c>
      <c r="F189" s="67"/>
      <c r="G189" s="67"/>
      <c r="H189" s="67"/>
      <c r="I189" s="67"/>
      <c r="J189" s="67"/>
      <c r="K189" s="67"/>
      <c r="L189" s="67"/>
      <c r="M189" s="57">
        <f t="shared" si="50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9"/>
        <v>0</v>
      </c>
      <c r="F190" s="67"/>
      <c r="G190" s="67"/>
      <c r="H190" s="67"/>
      <c r="I190" s="67"/>
      <c r="J190" s="67"/>
      <c r="K190" s="67"/>
      <c r="L190" s="67"/>
      <c r="M190" s="57">
        <f t="shared" si="50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9"/>
        <v>0</v>
      </c>
      <c r="F191" s="67"/>
      <c r="G191" s="67"/>
      <c r="H191" s="67"/>
      <c r="I191" s="67"/>
      <c r="J191" s="67"/>
      <c r="K191" s="67"/>
      <c r="L191" s="67"/>
      <c r="M191" s="57">
        <f t="shared" si="50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51">SUM(E184:E191)</f>
        <v>0</v>
      </c>
      <c r="F192" s="66">
        <f t="shared" si="51"/>
        <v>0</v>
      </c>
      <c r="G192" s="66">
        <f t="shared" si="51"/>
        <v>0</v>
      </c>
      <c r="H192" s="66">
        <f t="shared" si="51"/>
        <v>0</v>
      </c>
      <c r="I192" s="66">
        <f t="shared" si="51"/>
        <v>0</v>
      </c>
      <c r="J192" s="66">
        <f t="shared" si="51"/>
        <v>0</v>
      </c>
      <c r="K192" s="66">
        <f t="shared" si="51"/>
        <v>0</v>
      </c>
      <c r="L192" s="66">
        <f t="shared" si="51"/>
        <v>0</v>
      </c>
      <c r="M192" s="66">
        <f t="shared" si="51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2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3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2"/>
        <v>0</v>
      </c>
      <c r="F196" s="67"/>
      <c r="G196" s="67"/>
      <c r="H196" s="67"/>
      <c r="I196" s="67"/>
      <c r="J196" s="67"/>
      <c r="K196" s="67"/>
      <c r="L196" s="67"/>
      <c r="M196" s="57">
        <f t="shared" si="53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2"/>
        <v>0</v>
      </c>
      <c r="F197" s="67"/>
      <c r="G197" s="67"/>
      <c r="H197" s="67"/>
      <c r="I197" s="67"/>
      <c r="J197" s="67"/>
      <c r="K197" s="67"/>
      <c r="L197" s="67"/>
      <c r="M197" s="57">
        <f t="shared" si="53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2"/>
        <v>0</v>
      </c>
      <c r="F198" s="67"/>
      <c r="G198" s="67"/>
      <c r="H198" s="67"/>
      <c r="I198" s="67"/>
      <c r="J198" s="67"/>
      <c r="K198" s="67"/>
      <c r="L198" s="67"/>
      <c r="M198" s="57">
        <f t="shared" si="53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2"/>
        <v>0</v>
      </c>
      <c r="F199" s="67"/>
      <c r="G199" s="67"/>
      <c r="H199" s="67"/>
      <c r="I199" s="67"/>
      <c r="J199" s="67"/>
      <c r="K199" s="67"/>
      <c r="L199" s="67"/>
      <c r="M199" s="57">
        <f t="shared" si="53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2"/>
        <v>0</v>
      </c>
      <c r="F200" s="67"/>
      <c r="G200" s="67"/>
      <c r="H200" s="67"/>
      <c r="I200" s="67"/>
      <c r="J200" s="67"/>
      <c r="K200" s="67"/>
      <c r="L200" s="67"/>
      <c r="M200" s="57">
        <f t="shared" si="53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2"/>
        <v>0</v>
      </c>
      <c r="F201" s="67"/>
      <c r="G201" s="67"/>
      <c r="H201" s="67"/>
      <c r="I201" s="67"/>
      <c r="J201" s="67"/>
      <c r="K201" s="67"/>
      <c r="L201" s="67"/>
      <c r="M201" s="57">
        <f t="shared" si="53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2"/>
        <v>0</v>
      </c>
      <c r="F202" s="67"/>
      <c r="G202" s="67"/>
      <c r="H202" s="67"/>
      <c r="I202" s="67"/>
      <c r="J202" s="67"/>
      <c r="K202" s="67"/>
      <c r="L202" s="67"/>
      <c r="M202" s="57">
        <f t="shared" si="53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4">SUM(E195:E202)</f>
        <v>0</v>
      </c>
      <c r="F203" s="66">
        <f t="shared" si="54"/>
        <v>0</v>
      </c>
      <c r="G203" s="66">
        <f t="shared" si="54"/>
        <v>0</v>
      </c>
      <c r="H203" s="66">
        <f t="shared" si="54"/>
        <v>0</v>
      </c>
      <c r="I203" s="66">
        <f t="shared" si="54"/>
        <v>0</v>
      </c>
      <c r="J203" s="66">
        <f t="shared" si="54"/>
        <v>0</v>
      </c>
      <c r="K203" s="66">
        <f t="shared" si="54"/>
        <v>0</v>
      </c>
      <c r="L203" s="66">
        <f t="shared" si="54"/>
        <v>0</v>
      </c>
      <c r="M203" s="66">
        <f t="shared" si="54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5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6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5"/>
        <v>0</v>
      </c>
      <c r="F207" s="67"/>
      <c r="G207" s="67"/>
      <c r="H207" s="67"/>
      <c r="I207" s="67"/>
      <c r="J207" s="67"/>
      <c r="K207" s="67"/>
      <c r="L207" s="67"/>
      <c r="M207" s="57">
        <f t="shared" si="56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5"/>
        <v>0</v>
      </c>
      <c r="F208" s="67"/>
      <c r="G208" s="67"/>
      <c r="H208" s="67"/>
      <c r="I208" s="67"/>
      <c r="J208" s="67"/>
      <c r="K208" s="67"/>
      <c r="L208" s="67"/>
      <c r="M208" s="57">
        <f t="shared" si="56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5"/>
        <v>0</v>
      </c>
      <c r="F209" s="67"/>
      <c r="G209" s="67"/>
      <c r="H209" s="67"/>
      <c r="I209" s="67"/>
      <c r="J209" s="67"/>
      <c r="K209" s="67"/>
      <c r="L209" s="67"/>
      <c r="M209" s="57">
        <f t="shared" si="56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5"/>
        <v>0</v>
      </c>
      <c r="F210" s="67"/>
      <c r="G210" s="67"/>
      <c r="H210" s="67"/>
      <c r="I210" s="67"/>
      <c r="J210" s="67"/>
      <c r="K210" s="67"/>
      <c r="L210" s="67"/>
      <c r="M210" s="57">
        <f t="shared" si="56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5"/>
        <v>0</v>
      </c>
      <c r="F211" s="67"/>
      <c r="G211" s="67"/>
      <c r="H211" s="67"/>
      <c r="I211" s="67"/>
      <c r="J211" s="67"/>
      <c r="K211" s="67"/>
      <c r="L211" s="67"/>
      <c r="M211" s="57">
        <f t="shared" si="56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5"/>
        <v>0</v>
      </c>
      <c r="F212" s="67"/>
      <c r="G212" s="67"/>
      <c r="H212" s="67"/>
      <c r="I212" s="67"/>
      <c r="J212" s="67"/>
      <c r="K212" s="67"/>
      <c r="L212" s="67"/>
      <c r="M212" s="57">
        <f t="shared" si="56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5"/>
        <v>0</v>
      </c>
      <c r="F213" s="67"/>
      <c r="G213" s="67"/>
      <c r="H213" s="67"/>
      <c r="I213" s="67"/>
      <c r="J213" s="67"/>
      <c r="K213" s="67"/>
      <c r="L213" s="67"/>
      <c r="M213" s="57">
        <f t="shared" si="56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7">SUM(E206:E213)</f>
        <v>0</v>
      </c>
      <c r="F214" s="66">
        <f t="shared" si="57"/>
        <v>0</v>
      </c>
      <c r="G214" s="66">
        <f t="shared" si="57"/>
        <v>0</v>
      </c>
      <c r="H214" s="66">
        <f t="shared" si="57"/>
        <v>0</v>
      </c>
      <c r="I214" s="66">
        <f t="shared" si="57"/>
        <v>0</v>
      </c>
      <c r="J214" s="66">
        <f t="shared" si="57"/>
        <v>0</v>
      </c>
      <c r="K214" s="66">
        <f t="shared" si="57"/>
        <v>0</v>
      </c>
      <c r="L214" s="66">
        <f t="shared" si="57"/>
        <v>0</v>
      </c>
      <c r="M214" s="66">
        <f t="shared" si="57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8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9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8"/>
        <v>0</v>
      </c>
      <c r="F218" s="67"/>
      <c r="G218" s="67"/>
      <c r="H218" s="67"/>
      <c r="I218" s="67"/>
      <c r="J218" s="67"/>
      <c r="K218" s="67"/>
      <c r="L218" s="67"/>
      <c r="M218" s="57">
        <f t="shared" si="59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8"/>
        <v>0</v>
      </c>
      <c r="F219" s="67"/>
      <c r="G219" s="67"/>
      <c r="H219" s="67"/>
      <c r="I219" s="67"/>
      <c r="J219" s="67"/>
      <c r="K219" s="67"/>
      <c r="L219" s="67"/>
      <c r="M219" s="57">
        <f t="shared" si="59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8"/>
        <v>0</v>
      </c>
      <c r="F220" s="67"/>
      <c r="G220" s="67"/>
      <c r="H220" s="67"/>
      <c r="I220" s="67"/>
      <c r="J220" s="67"/>
      <c r="K220" s="67"/>
      <c r="L220" s="67"/>
      <c r="M220" s="57">
        <f t="shared" si="59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8"/>
        <v>0</v>
      </c>
      <c r="F221" s="67"/>
      <c r="G221" s="67"/>
      <c r="H221" s="67"/>
      <c r="I221" s="67"/>
      <c r="J221" s="67"/>
      <c r="K221" s="67"/>
      <c r="L221" s="67"/>
      <c r="M221" s="57">
        <f t="shared" si="59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8"/>
        <v>0</v>
      </c>
      <c r="F222" s="67"/>
      <c r="G222" s="67"/>
      <c r="H222" s="67"/>
      <c r="I222" s="67"/>
      <c r="J222" s="67"/>
      <c r="K222" s="67"/>
      <c r="L222" s="67"/>
      <c r="M222" s="57">
        <f t="shared" si="59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8"/>
        <v>0</v>
      </c>
      <c r="F223" s="67"/>
      <c r="G223" s="67"/>
      <c r="H223" s="67"/>
      <c r="I223" s="67"/>
      <c r="J223" s="67"/>
      <c r="K223" s="67"/>
      <c r="L223" s="67"/>
      <c r="M223" s="57">
        <f t="shared" si="59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8"/>
        <v>0</v>
      </c>
      <c r="F224" s="67"/>
      <c r="G224" s="67"/>
      <c r="H224" s="67"/>
      <c r="I224" s="67"/>
      <c r="J224" s="67"/>
      <c r="K224" s="67"/>
      <c r="L224" s="67"/>
      <c r="M224" s="57">
        <f t="shared" si="59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60">SUM(E217:E224)</f>
        <v>0</v>
      </c>
      <c r="F225" s="66">
        <f t="shared" si="60"/>
        <v>0</v>
      </c>
      <c r="G225" s="66">
        <f t="shared" si="60"/>
        <v>0</v>
      </c>
      <c r="H225" s="66">
        <f t="shared" si="60"/>
        <v>0</v>
      </c>
      <c r="I225" s="66">
        <f t="shared" si="60"/>
        <v>0</v>
      </c>
      <c r="J225" s="66">
        <f t="shared" si="60"/>
        <v>0</v>
      </c>
      <c r="K225" s="66">
        <f t="shared" si="60"/>
        <v>0</v>
      </c>
      <c r="L225" s="66">
        <f t="shared" si="60"/>
        <v>0</v>
      </c>
      <c r="M225" s="66">
        <f t="shared" si="60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61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2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61"/>
        <v>0</v>
      </c>
      <c r="F229" s="67"/>
      <c r="G229" s="67"/>
      <c r="H229" s="67"/>
      <c r="I229" s="67"/>
      <c r="J229" s="67"/>
      <c r="K229" s="67"/>
      <c r="L229" s="67"/>
      <c r="M229" s="57">
        <f t="shared" si="62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61"/>
        <v>0</v>
      </c>
      <c r="F230" s="67"/>
      <c r="G230" s="67"/>
      <c r="H230" s="67"/>
      <c r="I230" s="67"/>
      <c r="J230" s="67"/>
      <c r="K230" s="67"/>
      <c r="L230" s="67"/>
      <c r="M230" s="57">
        <f t="shared" si="62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61"/>
        <v>0</v>
      </c>
      <c r="F231" s="67"/>
      <c r="G231" s="67"/>
      <c r="H231" s="67"/>
      <c r="I231" s="67"/>
      <c r="J231" s="67"/>
      <c r="K231" s="67"/>
      <c r="L231" s="67"/>
      <c r="M231" s="57">
        <f t="shared" si="62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61"/>
        <v>0</v>
      </c>
      <c r="F232" s="67"/>
      <c r="G232" s="67"/>
      <c r="H232" s="67"/>
      <c r="I232" s="67"/>
      <c r="J232" s="67"/>
      <c r="K232" s="67"/>
      <c r="L232" s="67"/>
      <c r="M232" s="57">
        <f t="shared" si="62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61"/>
        <v>0</v>
      </c>
      <c r="F233" s="67"/>
      <c r="G233" s="67"/>
      <c r="H233" s="67"/>
      <c r="I233" s="67"/>
      <c r="J233" s="67"/>
      <c r="K233" s="67"/>
      <c r="L233" s="67"/>
      <c r="M233" s="57">
        <f t="shared" si="62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61"/>
        <v>0</v>
      </c>
      <c r="F234" s="67"/>
      <c r="G234" s="67"/>
      <c r="H234" s="67"/>
      <c r="I234" s="67"/>
      <c r="J234" s="67"/>
      <c r="K234" s="67"/>
      <c r="L234" s="67"/>
      <c r="M234" s="57">
        <f t="shared" si="62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61"/>
        <v>0</v>
      </c>
      <c r="F235" s="67"/>
      <c r="G235" s="67"/>
      <c r="H235" s="67"/>
      <c r="I235" s="67"/>
      <c r="J235" s="67"/>
      <c r="K235" s="67"/>
      <c r="L235" s="67"/>
      <c r="M235" s="57">
        <f t="shared" si="62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3">SUM(E228:E235)</f>
        <v>0</v>
      </c>
      <c r="F236" s="66">
        <f t="shared" si="63"/>
        <v>0</v>
      </c>
      <c r="G236" s="66">
        <f t="shared" si="63"/>
        <v>0</v>
      </c>
      <c r="H236" s="66">
        <f t="shared" si="63"/>
        <v>0</v>
      </c>
      <c r="I236" s="66">
        <f t="shared" si="63"/>
        <v>0</v>
      </c>
      <c r="J236" s="66">
        <f t="shared" si="63"/>
        <v>0</v>
      </c>
      <c r="K236" s="66">
        <f t="shared" si="63"/>
        <v>0</v>
      </c>
      <c r="L236" s="66">
        <f t="shared" si="63"/>
        <v>0</v>
      </c>
      <c r="M236" s="66">
        <f t="shared" si="63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4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5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4"/>
        <v>0</v>
      </c>
      <c r="F240" s="67"/>
      <c r="G240" s="67"/>
      <c r="H240" s="67"/>
      <c r="I240" s="67"/>
      <c r="J240" s="67"/>
      <c r="K240" s="67"/>
      <c r="L240" s="67"/>
      <c r="M240" s="57">
        <f t="shared" si="65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4"/>
        <v>0</v>
      </c>
      <c r="F241" s="67"/>
      <c r="G241" s="67"/>
      <c r="H241" s="67"/>
      <c r="I241" s="67"/>
      <c r="J241" s="67"/>
      <c r="K241" s="67"/>
      <c r="L241" s="67"/>
      <c r="M241" s="57">
        <f t="shared" si="65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4"/>
        <v>0</v>
      </c>
      <c r="F242" s="67"/>
      <c r="G242" s="67"/>
      <c r="H242" s="67"/>
      <c r="I242" s="67"/>
      <c r="J242" s="67"/>
      <c r="K242" s="67"/>
      <c r="L242" s="67"/>
      <c r="M242" s="57">
        <f t="shared" si="65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4"/>
        <v>0</v>
      </c>
      <c r="F243" s="67"/>
      <c r="G243" s="67"/>
      <c r="H243" s="67"/>
      <c r="I243" s="67"/>
      <c r="J243" s="67"/>
      <c r="K243" s="67"/>
      <c r="L243" s="67"/>
      <c r="M243" s="57">
        <f t="shared" si="65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4"/>
        <v>0</v>
      </c>
      <c r="F244" s="67"/>
      <c r="G244" s="67"/>
      <c r="H244" s="67"/>
      <c r="I244" s="67"/>
      <c r="J244" s="67"/>
      <c r="K244" s="67"/>
      <c r="L244" s="67"/>
      <c r="M244" s="57">
        <f t="shared" si="65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4"/>
        <v>0</v>
      </c>
      <c r="F245" s="67"/>
      <c r="G245" s="67"/>
      <c r="H245" s="67"/>
      <c r="I245" s="67"/>
      <c r="J245" s="67"/>
      <c r="K245" s="67"/>
      <c r="L245" s="67"/>
      <c r="M245" s="57">
        <f t="shared" si="65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4"/>
        <v>0</v>
      </c>
      <c r="F246" s="67"/>
      <c r="G246" s="67"/>
      <c r="H246" s="67"/>
      <c r="I246" s="67"/>
      <c r="J246" s="67"/>
      <c r="K246" s="67"/>
      <c r="L246" s="67"/>
      <c r="M246" s="57">
        <f t="shared" si="65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6">SUM(E239:E246)</f>
        <v>0</v>
      </c>
      <c r="F247" s="66">
        <f t="shared" si="66"/>
        <v>0</v>
      </c>
      <c r="G247" s="66">
        <f t="shared" si="66"/>
        <v>0</v>
      </c>
      <c r="H247" s="66">
        <f t="shared" si="66"/>
        <v>0</v>
      </c>
      <c r="I247" s="66">
        <f t="shared" si="66"/>
        <v>0</v>
      </c>
      <c r="J247" s="66">
        <f t="shared" si="66"/>
        <v>0</v>
      </c>
      <c r="K247" s="66">
        <f t="shared" si="66"/>
        <v>0</v>
      </c>
      <c r="L247" s="66">
        <f t="shared" si="66"/>
        <v>0</v>
      </c>
      <c r="M247" s="66">
        <f t="shared" si="66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>+E247+E236+E225+E214+E203+E192+E181</f>
        <v>0</v>
      </c>
      <c r="F249" s="68">
        <f t="shared" ref="F249:M249" si="67">+F247+F236+F225+F214+F203+F192+F181</f>
        <v>0</v>
      </c>
      <c r="G249" s="68">
        <f t="shared" si="67"/>
        <v>0</v>
      </c>
      <c r="H249" s="68">
        <f t="shared" si="67"/>
        <v>0</v>
      </c>
      <c r="I249" s="68">
        <f t="shared" si="67"/>
        <v>0</v>
      </c>
      <c r="J249" s="68">
        <f t="shared" si="67"/>
        <v>0</v>
      </c>
      <c r="K249" s="68">
        <f t="shared" si="67"/>
        <v>0</v>
      </c>
      <c r="L249" s="68">
        <f t="shared" si="67"/>
        <v>0</v>
      </c>
      <c r="M249" s="68">
        <f t="shared" si="67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36</v>
      </c>
      <c r="B252" s="186">
        <f>'1. Datos Generales'!B7</f>
        <v>0</v>
      </c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8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8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8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9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8"/>
        <v>0</v>
      </c>
      <c r="F259" s="67"/>
      <c r="G259" s="67"/>
      <c r="H259" s="67"/>
      <c r="I259" s="67"/>
      <c r="J259" s="67"/>
      <c r="K259" s="67"/>
      <c r="L259" s="67"/>
      <c r="M259" s="57">
        <f t="shared" si="69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8"/>
        <v>0</v>
      </c>
      <c r="F260" s="67"/>
      <c r="G260" s="67"/>
      <c r="H260" s="67"/>
      <c r="I260" s="67"/>
      <c r="J260" s="67"/>
      <c r="K260" s="67"/>
      <c r="L260" s="67"/>
      <c r="M260" s="57">
        <f t="shared" si="69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8"/>
        <v>0</v>
      </c>
      <c r="F261" s="67"/>
      <c r="G261" s="67"/>
      <c r="H261" s="67"/>
      <c r="I261" s="67"/>
      <c r="J261" s="67"/>
      <c r="K261" s="67"/>
      <c r="L261" s="67"/>
      <c r="M261" s="57">
        <f t="shared" si="69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8"/>
        <v>0</v>
      </c>
      <c r="F262" s="67"/>
      <c r="G262" s="67"/>
      <c r="H262" s="67"/>
      <c r="I262" s="67"/>
      <c r="J262" s="67"/>
      <c r="K262" s="67"/>
      <c r="L262" s="67"/>
      <c r="M262" s="57">
        <f t="shared" si="69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8"/>
        <v>0</v>
      </c>
      <c r="F263" s="67"/>
      <c r="G263" s="67"/>
      <c r="H263" s="67"/>
      <c r="I263" s="67"/>
      <c r="J263" s="67"/>
      <c r="K263" s="67"/>
      <c r="L263" s="67"/>
      <c r="M263" s="57">
        <f t="shared" si="69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70">SUM(E256:E263)</f>
        <v>0</v>
      </c>
      <c r="F264" s="66">
        <f t="shared" si="70"/>
        <v>0</v>
      </c>
      <c r="G264" s="66">
        <f t="shared" si="70"/>
        <v>0</v>
      </c>
      <c r="H264" s="66">
        <f t="shared" si="70"/>
        <v>0</v>
      </c>
      <c r="I264" s="66">
        <f t="shared" si="70"/>
        <v>0</v>
      </c>
      <c r="J264" s="66">
        <f t="shared" si="70"/>
        <v>0</v>
      </c>
      <c r="K264" s="66">
        <f t="shared" si="70"/>
        <v>0</v>
      </c>
      <c r="L264" s="66">
        <f t="shared" si="70"/>
        <v>0</v>
      </c>
      <c r="M264" s="66">
        <f t="shared" si="70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71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2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71"/>
        <v>0</v>
      </c>
      <c r="F268" s="67"/>
      <c r="G268" s="67"/>
      <c r="H268" s="67"/>
      <c r="I268" s="67"/>
      <c r="J268" s="67"/>
      <c r="K268" s="67"/>
      <c r="L268" s="67"/>
      <c r="M268" s="57">
        <f t="shared" si="72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71"/>
        <v>0</v>
      </c>
      <c r="F269" s="67"/>
      <c r="G269" s="67"/>
      <c r="H269" s="67"/>
      <c r="I269" s="67"/>
      <c r="J269" s="67"/>
      <c r="K269" s="67"/>
      <c r="L269" s="67"/>
      <c r="M269" s="57">
        <f t="shared" si="72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71"/>
        <v>0</v>
      </c>
      <c r="F270" s="67"/>
      <c r="G270" s="67"/>
      <c r="H270" s="67"/>
      <c r="I270" s="67"/>
      <c r="J270" s="67"/>
      <c r="K270" s="67"/>
      <c r="L270" s="67"/>
      <c r="M270" s="57">
        <f t="shared" si="72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71"/>
        <v>0</v>
      </c>
      <c r="F271" s="67"/>
      <c r="G271" s="67"/>
      <c r="H271" s="67"/>
      <c r="I271" s="67"/>
      <c r="J271" s="67"/>
      <c r="K271" s="67"/>
      <c r="L271" s="67"/>
      <c r="M271" s="57">
        <f t="shared" si="72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71"/>
        <v>0</v>
      </c>
      <c r="F272" s="67"/>
      <c r="G272" s="67"/>
      <c r="H272" s="67"/>
      <c r="I272" s="67"/>
      <c r="J272" s="67"/>
      <c r="K272" s="67"/>
      <c r="L272" s="67"/>
      <c r="M272" s="57">
        <f t="shared" si="72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71"/>
        <v>0</v>
      </c>
      <c r="F273" s="67"/>
      <c r="G273" s="67"/>
      <c r="H273" s="67"/>
      <c r="I273" s="67"/>
      <c r="J273" s="67"/>
      <c r="K273" s="67"/>
      <c r="L273" s="67"/>
      <c r="M273" s="57">
        <f t="shared" si="72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71"/>
        <v>0</v>
      </c>
      <c r="F274" s="67"/>
      <c r="G274" s="67"/>
      <c r="H274" s="67"/>
      <c r="I274" s="67"/>
      <c r="J274" s="67"/>
      <c r="K274" s="67"/>
      <c r="L274" s="67"/>
      <c r="M274" s="57">
        <f t="shared" si="72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>SUM(E267:E274)</f>
        <v>0</v>
      </c>
      <c r="F275" s="66">
        <f t="shared" ref="F275:M275" si="73">SUM(F267:F274)</f>
        <v>0</v>
      </c>
      <c r="G275" s="66">
        <f t="shared" si="73"/>
        <v>0</v>
      </c>
      <c r="H275" s="66">
        <f t="shared" si="73"/>
        <v>0</v>
      </c>
      <c r="I275" s="66">
        <f t="shared" si="73"/>
        <v>0</v>
      </c>
      <c r="J275" s="66">
        <f t="shared" si="73"/>
        <v>0</v>
      </c>
      <c r="K275" s="66">
        <f t="shared" si="73"/>
        <v>0</v>
      </c>
      <c r="L275" s="66">
        <f t="shared" si="73"/>
        <v>0</v>
      </c>
      <c r="M275" s="66">
        <f t="shared" si="73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4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5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4"/>
        <v>0</v>
      </c>
      <c r="F279" s="67"/>
      <c r="G279" s="67"/>
      <c r="H279" s="67"/>
      <c r="I279" s="67"/>
      <c r="J279" s="67"/>
      <c r="K279" s="67"/>
      <c r="L279" s="67"/>
      <c r="M279" s="57">
        <f t="shared" si="75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4"/>
        <v>0</v>
      </c>
      <c r="F280" s="67"/>
      <c r="G280" s="67"/>
      <c r="H280" s="67"/>
      <c r="I280" s="67"/>
      <c r="J280" s="67"/>
      <c r="K280" s="67"/>
      <c r="L280" s="67"/>
      <c r="M280" s="57">
        <f t="shared" si="75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4"/>
        <v>0</v>
      </c>
      <c r="F281" s="67"/>
      <c r="G281" s="67"/>
      <c r="H281" s="67"/>
      <c r="I281" s="67"/>
      <c r="J281" s="67"/>
      <c r="K281" s="67"/>
      <c r="L281" s="67"/>
      <c r="M281" s="57">
        <f t="shared" si="75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4"/>
        <v>0</v>
      </c>
      <c r="F282" s="67"/>
      <c r="G282" s="67"/>
      <c r="H282" s="67"/>
      <c r="I282" s="67"/>
      <c r="J282" s="67"/>
      <c r="K282" s="67"/>
      <c r="L282" s="67"/>
      <c r="M282" s="57">
        <f t="shared" si="75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4"/>
        <v>0</v>
      </c>
      <c r="F283" s="67"/>
      <c r="G283" s="67"/>
      <c r="H283" s="67"/>
      <c r="I283" s="67"/>
      <c r="J283" s="67"/>
      <c r="K283" s="67"/>
      <c r="L283" s="67"/>
      <c r="M283" s="57">
        <f t="shared" si="75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4"/>
        <v>0</v>
      </c>
      <c r="F284" s="67"/>
      <c r="G284" s="67"/>
      <c r="H284" s="67"/>
      <c r="I284" s="67"/>
      <c r="J284" s="67"/>
      <c r="K284" s="67"/>
      <c r="L284" s="67"/>
      <c r="M284" s="57">
        <f t="shared" si="75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4"/>
        <v>0</v>
      </c>
      <c r="F285" s="67"/>
      <c r="G285" s="67"/>
      <c r="H285" s="67"/>
      <c r="I285" s="67"/>
      <c r="J285" s="67"/>
      <c r="K285" s="67"/>
      <c r="L285" s="67"/>
      <c r="M285" s="57">
        <f t="shared" si="75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>SUM(E278:E285)</f>
        <v>0</v>
      </c>
      <c r="F286" s="66">
        <f t="shared" ref="F286:M286" si="76">SUM(F278:F285)</f>
        <v>0</v>
      </c>
      <c r="G286" s="66">
        <f t="shared" si="76"/>
        <v>0</v>
      </c>
      <c r="H286" s="66">
        <f t="shared" si="76"/>
        <v>0</v>
      </c>
      <c r="I286" s="66">
        <f t="shared" si="76"/>
        <v>0</v>
      </c>
      <c r="J286" s="66">
        <f t="shared" si="76"/>
        <v>0</v>
      </c>
      <c r="K286" s="66">
        <f t="shared" si="76"/>
        <v>0</v>
      </c>
      <c r="L286" s="66">
        <f t="shared" si="76"/>
        <v>0</v>
      </c>
      <c r="M286" s="66">
        <f t="shared" si="76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7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8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7"/>
        <v>0</v>
      </c>
      <c r="F290" s="67"/>
      <c r="G290" s="67"/>
      <c r="H290" s="67"/>
      <c r="I290" s="67"/>
      <c r="J290" s="67"/>
      <c r="K290" s="67"/>
      <c r="L290" s="67"/>
      <c r="M290" s="57">
        <f t="shared" si="78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7"/>
        <v>0</v>
      </c>
      <c r="F291" s="67"/>
      <c r="G291" s="67"/>
      <c r="H291" s="67"/>
      <c r="I291" s="67"/>
      <c r="J291" s="67"/>
      <c r="K291" s="67"/>
      <c r="L291" s="67"/>
      <c r="M291" s="57">
        <f t="shared" si="78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7"/>
        <v>0</v>
      </c>
      <c r="F292" s="67"/>
      <c r="G292" s="67"/>
      <c r="H292" s="67"/>
      <c r="I292" s="67"/>
      <c r="J292" s="67"/>
      <c r="K292" s="67"/>
      <c r="L292" s="67"/>
      <c r="M292" s="57">
        <f t="shared" si="78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7"/>
        <v>0</v>
      </c>
      <c r="F293" s="67"/>
      <c r="G293" s="67"/>
      <c r="H293" s="67"/>
      <c r="I293" s="67"/>
      <c r="J293" s="67"/>
      <c r="K293" s="67"/>
      <c r="L293" s="67"/>
      <c r="M293" s="57">
        <f t="shared" si="78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7"/>
        <v>0</v>
      </c>
      <c r="F294" s="67"/>
      <c r="G294" s="67"/>
      <c r="H294" s="67"/>
      <c r="I294" s="67"/>
      <c r="J294" s="67"/>
      <c r="K294" s="67"/>
      <c r="L294" s="67"/>
      <c r="M294" s="57">
        <f t="shared" si="78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7"/>
        <v>0</v>
      </c>
      <c r="F295" s="67"/>
      <c r="G295" s="67"/>
      <c r="H295" s="67"/>
      <c r="I295" s="67"/>
      <c r="J295" s="67"/>
      <c r="K295" s="67"/>
      <c r="L295" s="67"/>
      <c r="M295" s="57">
        <f t="shared" si="78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7"/>
        <v>0</v>
      </c>
      <c r="F296" s="67"/>
      <c r="G296" s="67"/>
      <c r="H296" s="67"/>
      <c r="I296" s="67"/>
      <c r="J296" s="67"/>
      <c r="K296" s="67"/>
      <c r="L296" s="67"/>
      <c r="M296" s="57">
        <f t="shared" si="78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9">SUM(E289:E296)</f>
        <v>0</v>
      </c>
      <c r="F297" s="66">
        <f t="shared" si="79"/>
        <v>0</v>
      </c>
      <c r="G297" s="66">
        <f t="shared" si="79"/>
        <v>0</v>
      </c>
      <c r="H297" s="66">
        <f t="shared" si="79"/>
        <v>0</v>
      </c>
      <c r="I297" s="66">
        <f t="shared" si="79"/>
        <v>0</v>
      </c>
      <c r="J297" s="66">
        <f t="shared" si="79"/>
        <v>0</v>
      </c>
      <c r="K297" s="66">
        <f t="shared" si="79"/>
        <v>0</v>
      </c>
      <c r="L297" s="66">
        <f t="shared" si="79"/>
        <v>0</v>
      </c>
      <c r="M297" s="66">
        <f t="shared" si="79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80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81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80"/>
        <v>0</v>
      </c>
      <c r="F301" s="67"/>
      <c r="G301" s="67"/>
      <c r="H301" s="67"/>
      <c r="I301" s="67"/>
      <c r="J301" s="67"/>
      <c r="K301" s="67"/>
      <c r="L301" s="67"/>
      <c r="M301" s="57">
        <f t="shared" si="81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80"/>
        <v>0</v>
      </c>
      <c r="F302" s="67"/>
      <c r="G302" s="67"/>
      <c r="H302" s="67"/>
      <c r="I302" s="67"/>
      <c r="J302" s="67"/>
      <c r="K302" s="67"/>
      <c r="L302" s="67"/>
      <c r="M302" s="57">
        <f t="shared" si="81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80"/>
        <v>0</v>
      </c>
      <c r="F303" s="67"/>
      <c r="G303" s="67"/>
      <c r="H303" s="67"/>
      <c r="I303" s="67"/>
      <c r="J303" s="67"/>
      <c r="K303" s="67"/>
      <c r="L303" s="67"/>
      <c r="M303" s="57">
        <f t="shared" si="81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80"/>
        <v>0</v>
      </c>
      <c r="F304" s="67"/>
      <c r="G304" s="67"/>
      <c r="H304" s="67"/>
      <c r="I304" s="67"/>
      <c r="J304" s="67"/>
      <c r="K304" s="67"/>
      <c r="L304" s="67"/>
      <c r="M304" s="57">
        <f t="shared" si="81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80"/>
        <v>0</v>
      </c>
      <c r="F305" s="67"/>
      <c r="G305" s="67"/>
      <c r="H305" s="67"/>
      <c r="I305" s="67"/>
      <c r="J305" s="67"/>
      <c r="K305" s="67"/>
      <c r="L305" s="67"/>
      <c r="M305" s="57">
        <f t="shared" si="81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80"/>
        <v>0</v>
      </c>
      <c r="F306" s="67"/>
      <c r="G306" s="67"/>
      <c r="H306" s="67"/>
      <c r="I306" s="67"/>
      <c r="J306" s="67"/>
      <c r="K306" s="67"/>
      <c r="L306" s="67"/>
      <c r="M306" s="57">
        <f t="shared" si="81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80"/>
        <v>0</v>
      </c>
      <c r="F307" s="67"/>
      <c r="G307" s="67"/>
      <c r="H307" s="67"/>
      <c r="I307" s="67"/>
      <c r="J307" s="67"/>
      <c r="K307" s="67"/>
      <c r="L307" s="67"/>
      <c r="M307" s="57">
        <f t="shared" si="81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2">SUM(E300:E307)</f>
        <v>0</v>
      </c>
      <c r="F308" s="66">
        <f t="shared" si="82"/>
        <v>0</v>
      </c>
      <c r="G308" s="66">
        <f t="shared" si="82"/>
        <v>0</v>
      </c>
      <c r="H308" s="66">
        <f t="shared" si="82"/>
        <v>0</v>
      </c>
      <c r="I308" s="66">
        <f t="shared" si="82"/>
        <v>0</v>
      </c>
      <c r="J308" s="66">
        <f t="shared" si="82"/>
        <v>0</v>
      </c>
      <c r="K308" s="66">
        <f t="shared" si="82"/>
        <v>0</v>
      </c>
      <c r="L308" s="66">
        <f t="shared" si="82"/>
        <v>0</v>
      </c>
      <c r="M308" s="66">
        <f t="shared" si="82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3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4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3"/>
        <v>0</v>
      </c>
      <c r="F312" s="67"/>
      <c r="G312" s="67"/>
      <c r="H312" s="67"/>
      <c r="I312" s="67"/>
      <c r="J312" s="67"/>
      <c r="K312" s="67"/>
      <c r="L312" s="67"/>
      <c r="M312" s="57">
        <f t="shared" si="84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3"/>
        <v>0</v>
      </c>
      <c r="F313" s="67"/>
      <c r="G313" s="67"/>
      <c r="H313" s="67"/>
      <c r="I313" s="67"/>
      <c r="J313" s="67"/>
      <c r="K313" s="67"/>
      <c r="L313" s="67"/>
      <c r="M313" s="57">
        <f t="shared" si="84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3"/>
        <v>0</v>
      </c>
      <c r="F314" s="67"/>
      <c r="G314" s="67"/>
      <c r="H314" s="67"/>
      <c r="I314" s="67"/>
      <c r="J314" s="67"/>
      <c r="K314" s="67"/>
      <c r="L314" s="67"/>
      <c r="M314" s="57">
        <f t="shared" si="84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3"/>
        <v>0</v>
      </c>
      <c r="F315" s="67"/>
      <c r="G315" s="67"/>
      <c r="H315" s="67"/>
      <c r="I315" s="67"/>
      <c r="J315" s="67"/>
      <c r="K315" s="67"/>
      <c r="L315" s="67"/>
      <c r="M315" s="57">
        <f t="shared" si="84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3"/>
        <v>0</v>
      </c>
      <c r="F316" s="67"/>
      <c r="G316" s="67"/>
      <c r="H316" s="67"/>
      <c r="I316" s="67"/>
      <c r="J316" s="67"/>
      <c r="K316" s="67"/>
      <c r="L316" s="67"/>
      <c r="M316" s="57">
        <f t="shared" si="84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3"/>
        <v>0</v>
      </c>
      <c r="F317" s="67"/>
      <c r="G317" s="67"/>
      <c r="H317" s="67"/>
      <c r="I317" s="67"/>
      <c r="J317" s="67"/>
      <c r="K317" s="67"/>
      <c r="L317" s="67"/>
      <c r="M317" s="57">
        <f t="shared" si="84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3"/>
        <v>0</v>
      </c>
      <c r="F318" s="67"/>
      <c r="G318" s="67"/>
      <c r="H318" s="67"/>
      <c r="I318" s="67"/>
      <c r="J318" s="67"/>
      <c r="K318" s="67"/>
      <c r="L318" s="67"/>
      <c r="M318" s="57">
        <f t="shared" si="84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5">SUM(E311:E318)</f>
        <v>0</v>
      </c>
      <c r="F319" s="66">
        <f t="shared" si="85"/>
        <v>0</v>
      </c>
      <c r="G319" s="66">
        <f t="shared" si="85"/>
        <v>0</v>
      </c>
      <c r="H319" s="66">
        <f t="shared" si="85"/>
        <v>0</v>
      </c>
      <c r="I319" s="66">
        <f t="shared" si="85"/>
        <v>0</v>
      </c>
      <c r="J319" s="66">
        <f t="shared" si="85"/>
        <v>0</v>
      </c>
      <c r="K319" s="66">
        <f t="shared" si="85"/>
        <v>0</v>
      </c>
      <c r="L319" s="66">
        <f t="shared" si="85"/>
        <v>0</v>
      </c>
      <c r="M319" s="66">
        <f t="shared" si="85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6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7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6"/>
        <v>0</v>
      </c>
      <c r="F323" s="67"/>
      <c r="G323" s="67"/>
      <c r="H323" s="67"/>
      <c r="I323" s="67"/>
      <c r="J323" s="67"/>
      <c r="K323" s="67"/>
      <c r="L323" s="67"/>
      <c r="M323" s="57">
        <f t="shared" si="87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6"/>
        <v>0</v>
      </c>
      <c r="F324" s="67"/>
      <c r="G324" s="67"/>
      <c r="H324" s="67"/>
      <c r="I324" s="67"/>
      <c r="J324" s="67"/>
      <c r="K324" s="67"/>
      <c r="L324" s="67"/>
      <c r="M324" s="57">
        <f t="shared" si="87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6"/>
        <v>0</v>
      </c>
      <c r="F325" s="67"/>
      <c r="G325" s="67"/>
      <c r="H325" s="67"/>
      <c r="I325" s="67"/>
      <c r="J325" s="67"/>
      <c r="K325" s="67"/>
      <c r="L325" s="67"/>
      <c r="M325" s="57">
        <f t="shared" si="87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6"/>
        <v>0</v>
      </c>
      <c r="F326" s="67"/>
      <c r="G326" s="67"/>
      <c r="H326" s="67"/>
      <c r="I326" s="67"/>
      <c r="J326" s="67"/>
      <c r="K326" s="67"/>
      <c r="L326" s="67"/>
      <c r="M326" s="57">
        <f t="shared" si="87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6"/>
        <v>0</v>
      </c>
      <c r="F327" s="67"/>
      <c r="G327" s="67"/>
      <c r="H327" s="67"/>
      <c r="I327" s="67"/>
      <c r="J327" s="67"/>
      <c r="K327" s="67"/>
      <c r="L327" s="67"/>
      <c r="M327" s="57">
        <f t="shared" si="87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6"/>
        <v>0</v>
      </c>
      <c r="F328" s="67"/>
      <c r="G328" s="67"/>
      <c r="H328" s="67"/>
      <c r="I328" s="67"/>
      <c r="J328" s="67"/>
      <c r="K328" s="67"/>
      <c r="L328" s="67"/>
      <c r="M328" s="57">
        <f t="shared" si="87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6"/>
        <v>0</v>
      </c>
      <c r="F329" s="67"/>
      <c r="G329" s="67"/>
      <c r="H329" s="67"/>
      <c r="I329" s="67"/>
      <c r="J329" s="67"/>
      <c r="K329" s="67"/>
      <c r="L329" s="67"/>
      <c r="M329" s="57">
        <f t="shared" si="87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>SUM(E322:E329)</f>
        <v>0</v>
      </c>
      <c r="F330" s="66">
        <f t="shared" ref="F330:M330" si="88">SUM(F322:F329)</f>
        <v>0</v>
      </c>
      <c r="G330" s="66">
        <f t="shared" si="88"/>
        <v>0</v>
      </c>
      <c r="H330" s="66">
        <f t="shared" si="88"/>
        <v>0</v>
      </c>
      <c r="I330" s="66">
        <f t="shared" si="88"/>
        <v>0</v>
      </c>
      <c r="J330" s="66">
        <f t="shared" si="88"/>
        <v>0</v>
      </c>
      <c r="K330" s="66">
        <f t="shared" si="88"/>
        <v>0</v>
      </c>
      <c r="L330" s="66">
        <f t="shared" si="88"/>
        <v>0</v>
      </c>
      <c r="M330" s="66">
        <f t="shared" si="88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>+E330+E319+E308+E297+E286+E275+E264</f>
        <v>0</v>
      </c>
      <c r="F332" s="137">
        <f t="shared" ref="F332:M332" si="89">+F330+F319+F308+F297+F286+F275+F264</f>
        <v>0</v>
      </c>
      <c r="G332" s="137">
        <f t="shared" si="89"/>
        <v>0</v>
      </c>
      <c r="H332" s="137">
        <f t="shared" si="89"/>
        <v>0</v>
      </c>
      <c r="I332" s="137">
        <f t="shared" si="89"/>
        <v>0</v>
      </c>
      <c r="J332" s="137">
        <f t="shared" si="89"/>
        <v>0</v>
      </c>
      <c r="K332" s="137">
        <f t="shared" si="89"/>
        <v>0</v>
      </c>
      <c r="L332" s="137">
        <f t="shared" si="89"/>
        <v>0</v>
      </c>
      <c r="M332" s="137">
        <f t="shared" si="89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36</v>
      </c>
      <c r="B335" s="186">
        <f>'1. Datos Generales'!B7</f>
        <v>0</v>
      </c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6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90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90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90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91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90"/>
        <v>0</v>
      </c>
      <c r="F342" s="67"/>
      <c r="G342" s="67"/>
      <c r="H342" s="67"/>
      <c r="I342" s="67"/>
      <c r="J342" s="67"/>
      <c r="K342" s="67"/>
      <c r="L342" s="67"/>
      <c r="M342" s="57">
        <f t="shared" si="91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90"/>
        <v>0</v>
      </c>
      <c r="F343" s="67"/>
      <c r="G343" s="67"/>
      <c r="H343" s="67"/>
      <c r="I343" s="67"/>
      <c r="J343" s="67"/>
      <c r="K343" s="67"/>
      <c r="L343" s="67"/>
      <c r="M343" s="57">
        <f t="shared" si="91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90"/>
        <v>0</v>
      </c>
      <c r="F344" s="67"/>
      <c r="G344" s="67"/>
      <c r="H344" s="67"/>
      <c r="I344" s="67"/>
      <c r="J344" s="67"/>
      <c r="K344" s="67"/>
      <c r="L344" s="67"/>
      <c r="M344" s="57">
        <f t="shared" si="91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90"/>
        <v>0</v>
      </c>
      <c r="F345" s="67"/>
      <c r="G345" s="67"/>
      <c r="H345" s="67"/>
      <c r="I345" s="67"/>
      <c r="J345" s="67"/>
      <c r="K345" s="67"/>
      <c r="L345" s="67"/>
      <c r="M345" s="57">
        <f t="shared" si="91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90"/>
        <v>0</v>
      </c>
      <c r="F346" s="67"/>
      <c r="G346" s="67"/>
      <c r="H346" s="67"/>
      <c r="I346" s="67"/>
      <c r="J346" s="67"/>
      <c r="K346" s="67"/>
      <c r="L346" s="67"/>
      <c r="M346" s="57">
        <f t="shared" si="91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2">SUM(E339:E346)</f>
        <v>0</v>
      </c>
      <c r="F347" s="66">
        <f t="shared" si="92"/>
        <v>0</v>
      </c>
      <c r="G347" s="66">
        <f t="shared" si="92"/>
        <v>0</v>
      </c>
      <c r="H347" s="66">
        <f t="shared" si="92"/>
        <v>0</v>
      </c>
      <c r="I347" s="66">
        <f t="shared" si="92"/>
        <v>0</v>
      </c>
      <c r="J347" s="66">
        <f t="shared" si="92"/>
        <v>0</v>
      </c>
      <c r="K347" s="66">
        <f t="shared" si="92"/>
        <v>0</v>
      </c>
      <c r="L347" s="66">
        <f t="shared" si="92"/>
        <v>0</v>
      </c>
      <c r="M347" s="66">
        <f t="shared" si="92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3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4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3"/>
        <v>0</v>
      </c>
      <c r="F351" s="67"/>
      <c r="G351" s="67"/>
      <c r="H351" s="67"/>
      <c r="I351" s="67"/>
      <c r="J351" s="67"/>
      <c r="K351" s="67"/>
      <c r="L351" s="67"/>
      <c r="M351" s="57">
        <f t="shared" si="94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3"/>
        <v>0</v>
      </c>
      <c r="F352" s="67"/>
      <c r="G352" s="67"/>
      <c r="H352" s="67"/>
      <c r="I352" s="67"/>
      <c r="J352" s="67"/>
      <c r="K352" s="67"/>
      <c r="L352" s="67"/>
      <c r="M352" s="57">
        <f t="shared" si="94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3"/>
        <v>0</v>
      </c>
      <c r="F353" s="67"/>
      <c r="G353" s="67"/>
      <c r="H353" s="67"/>
      <c r="I353" s="67"/>
      <c r="J353" s="67"/>
      <c r="K353" s="67"/>
      <c r="L353" s="67"/>
      <c r="M353" s="57">
        <f t="shared" si="94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3"/>
        <v>0</v>
      </c>
      <c r="F354" s="67"/>
      <c r="G354" s="67"/>
      <c r="H354" s="67"/>
      <c r="I354" s="67"/>
      <c r="J354" s="67"/>
      <c r="K354" s="67"/>
      <c r="L354" s="67"/>
      <c r="M354" s="57">
        <f t="shared" si="94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3"/>
        <v>0</v>
      </c>
      <c r="F355" s="67"/>
      <c r="G355" s="67"/>
      <c r="H355" s="67"/>
      <c r="I355" s="67"/>
      <c r="J355" s="67"/>
      <c r="K355" s="67"/>
      <c r="L355" s="67"/>
      <c r="M355" s="57">
        <f t="shared" si="94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3"/>
        <v>0</v>
      </c>
      <c r="F356" s="67"/>
      <c r="G356" s="67"/>
      <c r="H356" s="67"/>
      <c r="I356" s="67"/>
      <c r="J356" s="67"/>
      <c r="K356" s="67"/>
      <c r="L356" s="67"/>
      <c r="M356" s="57">
        <f t="shared" si="94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3"/>
        <v>0</v>
      </c>
      <c r="F357" s="67"/>
      <c r="G357" s="67"/>
      <c r="H357" s="67"/>
      <c r="I357" s="67"/>
      <c r="J357" s="67"/>
      <c r="K357" s="67"/>
      <c r="L357" s="67"/>
      <c r="M357" s="57">
        <f t="shared" si="94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5">SUM(E350:E357)</f>
        <v>0</v>
      </c>
      <c r="F358" s="66">
        <f t="shared" si="95"/>
        <v>0</v>
      </c>
      <c r="G358" s="66">
        <f t="shared" si="95"/>
        <v>0</v>
      </c>
      <c r="H358" s="66">
        <f t="shared" si="95"/>
        <v>0</v>
      </c>
      <c r="I358" s="66">
        <f t="shared" si="95"/>
        <v>0</v>
      </c>
      <c r="J358" s="66">
        <f t="shared" si="95"/>
        <v>0</v>
      </c>
      <c r="K358" s="66">
        <f t="shared" si="95"/>
        <v>0</v>
      </c>
      <c r="L358" s="66">
        <f t="shared" si="95"/>
        <v>0</v>
      </c>
      <c r="M358" s="66">
        <f t="shared" si="95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6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7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6"/>
        <v>0</v>
      </c>
      <c r="F362" s="67"/>
      <c r="G362" s="67"/>
      <c r="H362" s="67"/>
      <c r="I362" s="67"/>
      <c r="J362" s="67"/>
      <c r="K362" s="67"/>
      <c r="L362" s="67"/>
      <c r="M362" s="57">
        <f t="shared" si="97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6"/>
        <v>0</v>
      </c>
      <c r="F363" s="67"/>
      <c r="G363" s="67"/>
      <c r="H363" s="67"/>
      <c r="I363" s="67"/>
      <c r="J363" s="67"/>
      <c r="K363" s="67"/>
      <c r="L363" s="67"/>
      <c r="M363" s="57">
        <f t="shared" si="97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6"/>
        <v>0</v>
      </c>
      <c r="F364" s="67"/>
      <c r="G364" s="67"/>
      <c r="H364" s="67"/>
      <c r="I364" s="67"/>
      <c r="J364" s="67"/>
      <c r="K364" s="67"/>
      <c r="L364" s="67"/>
      <c r="M364" s="57">
        <f t="shared" si="97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6"/>
        <v>0</v>
      </c>
      <c r="F365" s="67"/>
      <c r="G365" s="67"/>
      <c r="H365" s="67"/>
      <c r="I365" s="67"/>
      <c r="J365" s="67"/>
      <c r="K365" s="67"/>
      <c r="L365" s="67"/>
      <c r="M365" s="57">
        <f t="shared" si="97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6"/>
        <v>0</v>
      </c>
      <c r="F366" s="67"/>
      <c r="G366" s="67"/>
      <c r="H366" s="67"/>
      <c r="I366" s="67"/>
      <c r="J366" s="67"/>
      <c r="K366" s="67"/>
      <c r="L366" s="67"/>
      <c r="M366" s="57">
        <f t="shared" si="97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6"/>
        <v>0</v>
      </c>
      <c r="F367" s="67"/>
      <c r="G367" s="67"/>
      <c r="H367" s="67"/>
      <c r="I367" s="67"/>
      <c r="J367" s="67"/>
      <c r="K367" s="67"/>
      <c r="L367" s="67"/>
      <c r="M367" s="57">
        <f t="shared" si="97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6"/>
        <v>0</v>
      </c>
      <c r="F368" s="67"/>
      <c r="G368" s="67"/>
      <c r="H368" s="67"/>
      <c r="I368" s="67"/>
      <c r="J368" s="67"/>
      <c r="K368" s="67"/>
      <c r="L368" s="67"/>
      <c r="M368" s="57">
        <f t="shared" si="97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8">SUM(E361:E368)</f>
        <v>0</v>
      </c>
      <c r="F369" s="66">
        <f t="shared" si="98"/>
        <v>0</v>
      </c>
      <c r="G369" s="66">
        <f t="shared" si="98"/>
        <v>0</v>
      </c>
      <c r="H369" s="66">
        <f t="shared" si="98"/>
        <v>0</v>
      </c>
      <c r="I369" s="66">
        <f t="shared" si="98"/>
        <v>0</v>
      </c>
      <c r="J369" s="66">
        <f t="shared" si="98"/>
        <v>0</v>
      </c>
      <c r="K369" s="66">
        <f t="shared" si="98"/>
        <v>0</v>
      </c>
      <c r="L369" s="66">
        <f t="shared" si="98"/>
        <v>0</v>
      </c>
      <c r="M369" s="66">
        <f t="shared" si="98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9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100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9"/>
        <v>0</v>
      </c>
      <c r="F373" s="67"/>
      <c r="G373" s="67"/>
      <c r="H373" s="67"/>
      <c r="I373" s="67"/>
      <c r="J373" s="67"/>
      <c r="K373" s="67"/>
      <c r="L373" s="67"/>
      <c r="M373" s="57">
        <f t="shared" si="100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9"/>
        <v>0</v>
      </c>
      <c r="F374" s="67"/>
      <c r="G374" s="67"/>
      <c r="H374" s="67"/>
      <c r="I374" s="67"/>
      <c r="J374" s="67"/>
      <c r="K374" s="67"/>
      <c r="L374" s="67"/>
      <c r="M374" s="57">
        <f t="shared" si="100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9"/>
        <v>0</v>
      </c>
      <c r="F375" s="67"/>
      <c r="G375" s="67"/>
      <c r="H375" s="67"/>
      <c r="I375" s="67"/>
      <c r="J375" s="67"/>
      <c r="K375" s="67"/>
      <c r="L375" s="67"/>
      <c r="M375" s="57">
        <f t="shared" si="100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9"/>
        <v>0</v>
      </c>
      <c r="F376" s="67"/>
      <c r="G376" s="67"/>
      <c r="H376" s="67"/>
      <c r="I376" s="67"/>
      <c r="J376" s="67"/>
      <c r="K376" s="67"/>
      <c r="L376" s="67"/>
      <c r="M376" s="57">
        <f t="shared" si="100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9"/>
        <v>0</v>
      </c>
      <c r="F377" s="67"/>
      <c r="G377" s="67"/>
      <c r="H377" s="67"/>
      <c r="I377" s="67"/>
      <c r="J377" s="67"/>
      <c r="K377" s="67"/>
      <c r="L377" s="67"/>
      <c r="M377" s="57">
        <f t="shared" si="100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9"/>
        <v>0</v>
      </c>
      <c r="F378" s="67"/>
      <c r="G378" s="67"/>
      <c r="H378" s="67"/>
      <c r="I378" s="67"/>
      <c r="J378" s="67"/>
      <c r="K378" s="67"/>
      <c r="L378" s="67"/>
      <c r="M378" s="57">
        <f t="shared" si="100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9"/>
        <v>0</v>
      </c>
      <c r="F379" s="67"/>
      <c r="G379" s="67"/>
      <c r="H379" s="67"/>
      <c r="I379" s="67"/>
      <c r="J379" s="67"/>
      <c r="K379" s="67"/>
      <c r="L379" s="67"/>
      <c r="M379" s="57">
        <f t="shared" si="100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101">SUM(E372:E379)</f>
        <v>0</v>
      </c>
      <c r="F380" s="66">
        <f t="shared" si="101"/>
        <v>0</v>
      </c>
      <c r="G380" s="66">
        <f t="shared" si="101"/>
        <v>0</v>
      </c>
      <c r="H380" s="66">
        <f t="shared" si="101"/>
        <v>0</v>
      </c>
      <c r="I380" s="66">
        <f t="shared" si="101"/>
        <v>0</v>
      </c>
      <c r="J380" s="66">
        <f t="shared" si="101"/>
        <v>0</v>
      </c>
      <c r="K380" s="66">
        <f t="shared" si="101"/>
        <v>0</v>
      </c>
      <c r="L380" s="66">
        <f t="shared" si="101"/>
        <v>0</v>
      </c>
      <c r="M380" s="66">
        <f t="shared" si="101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2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3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2"/>
        <v>0</v>
      </c>
      <c r="F384" s="67"/>
      <c r="G384" s="67"/>
      <c r="H384" s="67"/>
      <c r="I384" s="67"/>
      <c r="J384" s="67"/>
      <c r="K384" s="67"/>
      <c r="L384" s="67"/>
      <c r="M384" s="57">
        <f t="shared" si="103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2"/>
        <v>0</v>
      </c>
      <c r="F385" s="67"/>
      <c r="G385" s="67"/>
      <c r="H385" s="67"/>
      <c r="I385" s="67"/>
      <c r="J385" s="67"/>
      <c r="K385" s="67"/>
      <c r="L385" s="67"/>
      <c r="M385" s="57">
        <f t="shared" si="103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2"/>
        <v>0</v>
      </c>
      <c r="F386" s="67"/>
      <c r="G386" s="67"/>
      <c r="H386" s="67"/>
      <c r="I386" s="67"/>
      <c r="J386" s="67"/>
      <c r="K386" s="67"/>
      <c r="L386" s="67"/>
      <c r="M386" s="57">
        <f t="shared" si="103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2"/>
        <v>0</v>
      </c>
      <c r="F387" s="67"/>
      <c r="G387" s="67"/>
      <c r="H387" s="67"/>
      <c r="I387" s="67"/>
      <c r="J387" s="67"/>
      <c r="K387" s="67"/>
      <c r="L387" s="67"/>
      <c r="M387" s="57">
        <f t="shared" si="103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2"/>
        <v>0</v>
      </c>
      <c r="F388" s="67"/>
      <c r="G388" s="67"/>
      <c r="H388" s="67"/>
      <c r="I388" s="67"/>
      <c r="J388" s="67"/>
      <c r="K388" s="67"/>
      <c r="L388" s="67"/>
      <c r="M388" s="57">
        <f t="shared" si="103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2"/>
        <v>0</v>
      </c>
      <c r="F389" s="67"/>
      <c r="G389" s="67"/>
      <c r="H389" s="67"/>
      <c r="I389" s="67"/>
      <c r="J389" s="67"/>
      <c r="K389" s="67"/>
      <c r="L389" s="67"/>
      <c r="M389" s="57">
        <f t="shared" si="103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2"/>
        <v>0</v>
      </c>
      <c r="F390" s="67"/>
      <c r="G390" s="67"/>
      <c r="H390" s="67"/>
      <c r="I390" s="67"/>
      <c r="J390" s="67"/>
      <c r="K390" s="67"/>
      <c r="L390" s="67"/>
      <c r="M390" s="57">
        <f t="shared" si="103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>SUM(E383:E390)</f>
        <v>0</v>
      </c>
      <c r="F391" s="66">
        <f t="shared" ref="F391:M391" si="104">SUM(F383:F390)</f>
        <v>0</v>
      </c>
      <c r="G391" s="66">
        <f t="shared" si="104"/>
        <v>0</v>
      </c>
      <c r="H391" s="66">
        <f t="shared" si="104"/>
        <v>0</v>
      </c>
      <c r="I391" s="66">
        <f t="shared" si="104"/>
        <v>0</v>
      </c>
      <c r="J391" s="66">
        <f t="shared" si="104"/>
        <v>0</v>
      </c>
      <c r="K391" s="66">
        <f t="shared" si="104"/>
        <v>0</v>
      </c>
      <c r="L391" s="66">
        <f t="shared" si="104"/>
        <v>0</v>
      </c>
      <c r="M391" s="66">
        <f t="shared" si="104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5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6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5"/>
        <v>0</v>
      </c>
      <c r="F395" s="67"/>
      <c r="G395" s="67"/>
      <c r="H395" s="67"/>
      <c r="I395" s="67"/>
      <c r="J395" s="67"/>
      <c r="K395" s="67"/>
      <c r="L395" s="67"/>
      <c r="M395" s="57">
        <f t="shared" si="106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5"/>
        <v>0</v>
      </c>
      <c r="F396" s="67"/>
      <c r="G396" s="67"/>
      <c r="H396" s="67"/>
      <c r="I396" s="67"/>
      <c r="J396" s="67"/>
      <c r="K396" s="67"/>
      <c r="L396" s="67"/>
      <c r="M396" s="57">
        <f t="shared" si="106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5"/>
        <v>0</v>
      </c>
      <c r="F397" s="67"/>
      <c r="G397" s="67"/>
      <c r="H397" s="67"/>
      <c r="I397" s="67"/>
      <c r="J397" s="67"/>
      <c r="K397" s="67"/>
      <c r="L397" s="67"/>
      <c r="M397" s="57">
        <f t="shared" si="106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5"/>
        <v>0</v>
      </c>
      <c r="F398" s="67"/>
      <c r="G398" s="67"/>
      <c r="H398" s="67"/>
      <c r="I398" s="67"/>
      <c r="J398" s="67"/>
      <c r="K398" s="67"/>
      <c r="L398" s="67"/>
      <c r="M398" s="57">
        <f t="shared" si="106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5"/>
        <v>0</v>
      </c>
      <c r="F399" s="67"/>
      <c r="G399" s="67"/>
      <c r="H399" s="67"/>
      <c r="I399" s="67"/>
      <c r="J399" s="67"/>
      <c r="K399" s="67"/>
      <c r="L399" s="67"/>
      <c r="M399" s="57">
        <f t="shared" si="106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5"/>
        <v>0</v>
      </c>
      <c r="F400" s="67"/>
      <c r="G400" s="67"/>
      <c r="H400" s="67"/>
      <c r="I400" s="67"/>
      <c r="J400" s="67"/>
      <c r="K400" s="67"/>
      <c r="L400" s="67"/>
      <c r="M400" s="57">
        <f t="shared" si="106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5"/>
        <v>0</v>
      </c>
      <c r="F401" s="67"/>
      <c r="G401" s="67"/>
      <c r="H401" s="67"/>
      <c r="I401" s="67"/>
      <c r="J401" s="67"/>
      <c r="K401" s="67"/>
      <c r="L401" s="67"/>
      <c r="M401" s="57">
        <f t="shared" si="106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>SUM(E394:E401)</f>
        <v>0</v>
      </c>
      <c r="F402" s="66">
        <f t="shared" ref="F402:M402" si="107">SUM(F394:F401)</f>
        <v>0</v>
      </c>
      <c r="G402" s="66">
        <f t="shared" si="107"/>
        <v>0</v>
      </c>
      <c r="H402" s="66">
        <f t="shared" si="107"/>
        <v>0</v>
      </c>
      <c r="I402" s="66">
        <f t="shared" si="107"/>
        <v>0</v>
      </c>
      <c r="J402" s="66">
        <f t="shared" si="107"/>
        <v>0</v>
      </c>
      <c r="K402" s="66">
        <f t="shared" si="107"/>
        <v>0</v>
      </c>
      <c r="L402" s="66">
        <f t="shared" si="107"/>
        <v>0</v>
      </c>
      <c r="M402" s="66">
        <f t="shared" si="107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8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9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8"/>
        <v>0</v>
      </c>
      <c r="F406" s="67"/>
      <c r="G406" s="67"/>
      <c r="H406" s="67"/>
      <c r="I406" s="67"/>
      <c r="J406" s="67"/>
      <c r="K406" s="67"/>
      <c r="L406" s="67"/>
      <c r="M406" s="57">
        <f t="shared" si="109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8"/>
        <v>0</v>
      </c>
      <c r="F407" s="67"/>
      <c r="G407" s="67"/>
      <c r="H407" s="67"/>
      <c r="I407" s="67"/>
      <c r="J407" s="67"/>
      <c r="K407" s="67"/>
      <c r="L407" s="67"/>
      <c r="M407" s="57">
        <f t="shared" si="109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8"/>
        <v>0</v>
      </c>
      <c r="F408" s="67"/>
      <c r="G408" s="67"/>
      <c r="H408" s="67"/>
      <c r="I408" s="67"/>
      <c r="J408" s="67"/>
      <c r="K408" s="67"/>
      <c r="L408" s="67"/>
      <c r="M408" s="57">
        <f t="shared" si="109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8"/>
        <v>0</v>
      </c>
      <c r="F409" s="67"/>
      <c r="G409" s="67"/>
      <c r="H409" s="67"/>
      <c r="I409" s="67"/>
      <c r="J409" s="67"/>
      <c r="K409" s="67"/>
      <c r="L409" s="67"/>
      <c r="M409" s="57">
        <f t="shared" si="109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8"/>
        <v>0</v>
      </c>
      <c r="F410" s="67"/>
      <c r="G410" s="67"/>
      <c r="H410" s="67"/>
      <c r="I410" s="67"/>
      <c r="J410" s="67"/>
      <c r="K410" s="67"/>
      <c r="L410" s="67"/>
      <c r="M410" s="57">
        <f t="shared" si="109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8"/>
        <v>0</v>
      </c>
      <c r="F411" s="67"/>
      <c r="G411" s="67"/>
      <c r="H411" s="67"/>
      <c r="I411" s="67"/>
      <c r="J411" s="67"/>
      <c r="K411" s="67"/>
      <c r="L411" s="67"/>
      <c r="M411" s="57">
        <f t="shared" si="109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8"/>
        <v>0</v>
      </c>
      <c r="F412" s="67"/>
      <c r="G412" s="67"/>
      <c r="H412" s="67"/>
      <c r="I412" s="67"/>
      <c r="J412" s="67"/>
      <c r="K412" s="67"/>
      <c r="L412" s="67"/>
      <c r="M412" s="57">
        <f t="shared" si="109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>SUM(E405:E412)</f>
        <v>0</v>
      </c>
      <c r="F413" s="66">
        <f t="shared" ref="F413:M413" si="110">SUM(F405:F412)</f>
        <v>0</v>
      </c>
      <c r="G413" s="66">
        <f t="shared" si="110"/>
        <v>0</v>
      </c>
      <c r="H413" s="66">
        <f t="shared" si="110"/>
        <v>0</v>
      </c>
      <c r="I413" s="66">
        <f t="shared" si="110"/>
        <v>0</v>
      </c>
      <c r="J413" s="66">
        <f t="shared" si="110"/>
        <v>0</v>
      </c>
      <c r="K413" s="66">
        <f t="shared" si="110"/>
        <v>0</v>
      </c>
      <c r="L413" s="66">
        <f t="shared" si="110"/>
        <v>0</v>
      </c>
      <c r="M413" s="66">
        <f t="shared" si="110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>+E413+E402+E391+E380+E369+E358+E347</f>
        <v>0</v>
      </c>
      <c r="F415" s="137">
        <f t="shared" ref="F415:M415" si="111">+F413+F402+F391+F380+F369+F358+F347</f>
        <v>0</v>
      </c>
      <c r="G415" s="137">
        <f t="shared" si="111"/>
        <v>0</v>
      </c>
      <c r="H415" s="137">
        <f t="shared" si="111"/>
        <v>0</v>
      </c>
      <c r="I415" s="137">
        <f t="shared" si="111"/>
        <v>0</v>
      </c>
      <c r="J415" s="137">
        <f t="shared" si="111"/>
        <v>0</v>
      </c>
      <c r="K415" s="137">
        <f t="shared" si="111"/>
        <v>0</v>
      </c>
      <c r="L415" s="137">
        <f t="shared" si="111"/>
        <v>0</v>
      </c>
      <c r="M415" s="137">
        <f t="shared" si="111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36</v>
      </c>
      <c r="B418" s="186">
        <f>'1. Datos Generales'!B7</f>
        <v>0</v>
      </c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6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2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2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2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3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2"/>
        <v>0</v>
      </c>
      <c r="F425" s="67"/>
      <c r="G425" s="67"/>
      <c r="H425" s="67"/>
      <c r="I425" s="67"/>
      <c r="J425" s="67"/>
      <c r="K425" s="67"/>
      <c r="L425" s="67"/>
      <c r="M425" s="57">
        <f t="shared" si="113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2"/>
        <v>0</v>
      </c>
      <c r="F426" s="67"/>
      <c r="G426" s="67"/>
      <c r="H426" s="67"/>
      <c r="I426" s="67"/>
      <c r="J426" s="67"/>
      <c r="K426" s="67"/>
      <c r="L426" s="67"/>
      <c r="M426" s="57">
        <f t="shared" si="113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2"/>
        <v>0</v>
      </c>
      <c r="F427" s="67"/>
      <c r="G427" s="67"/>
      <c r="H427" s="67"/>
      <c r="I427" s="67"/>
      <c r="J427" s="67"/>
      <c r="K427" s="67"/>
      <c r="L427" s="67"/>
      <c r="M427" s="57">
        <f t="shared" si="113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2"/>
        <v>0</v>
      </c>
      <c r="F428" s="67"/>
      <c r="G428" s="67"/>
      <c r="H428" s="67"/>
      <c r="I428" s="67"/>
      <c r="J428" s="67"/>
      <c r="K428" s="67"/>
      <c r="L428" s="67"/>
      <c r="M428" s="57">
        <f t="shared" si="113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2"/>
        <v>0</v>
      </c>
      <c r="F429" s="67"/>
      <c r="G429" s="67"/>
      <c r="H429" s="67"/>
      <c r="I429" s="67"/>
      <c r="J429" s="67"/>
      <c r="K429" s="67"/>
      <c r="L429" s="67"/>
      <c r="M429" s="57">
        <f t="shared" si="113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4">SUM(E422:E429)</f>
        <v>0</v>
      </c>
      <c r="F430" s="66">
        <f t="shared" si="114"/>
        <v>0</v>
      </c>
      <c r="G430" s="66">
        <f t="shared" si="114"/>
        <v>0</v>
      </c>
      <c r="H430" s="66">
        <f t="shared" si="114"/>
        <v>0</v>
      </c>
      <c r="I430" s="66">
        <f t="shared" si="114"/>
        <v>0</v>
      </c>
      <c r="J430" s="66">
        <f t="shared" si="114"/>
        <v>0</v>
      </c>
      <c r="K430" s="66">
        <f t="shared" si="114"/>
        <v>0</v>
      </c>
      <c r="L430" s="66">
        <f t="shared" si="114"/>
        <v>0</v>
      </c>
      <c r="M430" s="66">
        <f t="shared" si="114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5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6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5"/>
        <v>0</v>
      </c>
      <c r="F434" s="67"/>
      <c r="G434" s="67"/>
      <c r="H434" s="67"/>
      <c r="I434" s="67"/>
      <c r="J434" s="67"/>
      <c r="K434" s="67"/>
      <c r="L434" s="67"/>
      <c r="M434" s="57">
        <f t="shared" si="116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5"/>
        <v>0</v>
      </c>
      <c r="F435" s="67"/>
      <c r="G435" s="67"/>
      <c r="H435" s="67"/>
      <c r="I435" s="67"/>
      <c r="J435" s="67"/>
      <c r="K435" s="67"/>
      <c r="L435" s="67"/>
      <c r="M435" s="57">
        <f t="shared" si="116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5"/>
        <v>0</v>
      </c>
      <c r="F436" s="67"/>
      <c r="G436" s="67"/>
      <c r="H436" s="67"/>
      <c r="I436" s="67"/>
      <c r="J436" s="67"/>
      <c r="K436" s="67"/>
      <c r="L436" s="67"/>
      <c r="M436" s="57">
        <f t="shared" si="116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5"/>
        <v>0</v>
      </c>
      <c r="F437" s="67"/>
      <c r="G437" s="67"/>
      <c r="H437" s="67"/>
      <c r="I437" s="67"/>
      <c r="J437" s="67"/>
      <c r="K437" s="67"/>
      <c r="L437" s="67"/>
      <c r="M437" s="57">
        <f t="shared" si="116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5"/>
        <v>0</v>
      </c>
      <c r="F438" s="67"/>
      <c r="G438" s="67"/>
      <c r="H438" s="67"/>
      <c r="I438" s="67"/>
      <c r="J438" s="67"/>
      <c r="K438" s="67"/>
      <c r="L438" s="67"/>
      <c r="M438" s="57">
        <f t="shared" si="116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5"/>
        <v>0</v>
      </c>
      <c r="F439" s="67"/>
      <c r="G439" s="67"/>
      <c r="H439" s="67"/>
      <c r="I439" s="67"/>
      <c r="J439" s="67"/>
      <c r="K439" s="67"/>
      <c r="L439" s="67"/>
      <c r="M439" s="57">
        <f t="shared" si="116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5"/>
        <v>0</v>
      </c>
      <c r="F440" s="67"/>
      <c r="G440" s="67"/>
      <c r="H440" s="67"/>
      <c r="I440" s="67"/>
      <c r="J440" s="67"/>
      <c r="K440" s="67"/>
      <c r="L440" s="67"/>
      <c r="M440" s="57">
        <f t="shared" si="116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>SUM(E433:E440)</f>
        <v>0</v>
      </c>
      <c r="F441" s="66">
        <f t="shared" ref="F441:M441" si="117">SUM(F433:F440)</f>
        <v>0</v>
      </c>
      <c r="G441" s="66">
        <f t="shared" si="117"/>
        <v>0</v>
      </c>
      <c r="H441" s="66">
        <f t="shared" si="117"/>
        <v>0</v>
      </c>
      <c r="I441" s="66">
        <f t="shared" si="117"/>
        <v>0</v>
      </c>
      <c r="J441" s="66">
        <f t="shared" si="117"/>
        <v>0</v>
      </c>
      <c r="K441" s="66">
        <f t="shared" si="117"/>
        <v>0</v>
      </c>
      <c r="L441" s="66">
        <f t="shared" si="117"/>
        <v>0</v>
      </c>
      <c r="M441" s="66">
        <f t="shared" si="117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8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9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8"/>
        <v>0</v>
      </c>
      <c r="F445" s="67"/>
      <c r="G445" s="67"/>
      <c r="H445" s="67"/>
      <c r="I445" s="67"/>
      <c r="J445" s="67"/>
      <c r="K445" s="67"/>
      <c r="L445" s="67"/>
      <c r="M445" s="57">
        <f t="shared" si="119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8"/>
        <v>0</v>
      </c>
      <c r="F446" s="67"/>
      <c r="G446" s="67"/>
      <c r="H446" s="67"/>
      <c r="I446" s="67"/>
      <c r="J446" s="67"/>
      <c r="K446" s="67"/>
      <c r="L446" s="67"/>
      <c r="M446" s="57">
        <f t="shared" si="119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8"/>
        <v>0</v>
      </c>
      <c r="F447" s="67"/>
      <c r="G447" s="67"/>
      <c r="H447" s="67"/>
      <c r="I447" s="67"/>
      <c r="J447" s="67"/>
      <c r="K447" s="67"/>
      <c r="L447" s="67"/>
      <c r="M447" s="57">
        <f t="shared" si="119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8"/>
        <v>0</v>
      </c>
      <c r="F448" s="67"/>
      <c r="G448" s="67"/>
      <c r="H448" s="67"/>
      <c r="I448" s="67"/>
      <c r="J448" s="67"/>
      <c r="K448" s="67"/>
      <c r="L448" s="67"/>
      <c r="M448" s="57">
        <f t="shared" si="119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8"/>
        <v>0</v>
      </c>
      <c r="F449" s="67"/>
      <c r="G449" s="67"/>
      <c r="H449" s="67"/>
      <c r="I449" s="67"/>
      <c r="J449" s="67"/>
      <c r="K449" s="67"/>
      <c r="L449" s="67"/>
      <c r="M449" s="57">
        <f t="shared" si="119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8"/>
        <v>0</v>
      </c>
      <c r="F450" s="67"/>
      <c r="G450" s="67"/>
      <c r="H450" s="67"/>
      <c r="I450" s="67"/>
      <c r="J450" s="67"/>
      <c r="K450" s="67"/>
      <c r="L450" s="67"/>
      <c r="M450" s="57">
        <f t="shared" si="119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8"/>
        <v>0</v>
      </c>
      <c r="F451" s="67"/>
      <c r="G451" s="67"/>
      <c r="H451" s="67"/>
      <c r="I451" s="67"/>
      <c r="J451" s="67"/>
      <c r="K451" s="67"/>
      <c r="L451" s="67"/>
      <c r="M451" s="57">
        <f t="shared" si="119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20">SUM(E444:E451)</f>
        <v>0</v>
      </c>
      <c r="F452" s="66">
        <f t="shared" si="120"/>
        <v>0</v>
      </c>
      <c r="G452" s="66">
        <f t="shared" si="120"/>
        <v>0</v>
      </c>
      <c r="H452" s="66">
        <f t="shared" si="120"/>
        <v>0</v>
      </c>
      <c r="I452" s="66">
        <f t="shared" si="120"/>
        <v>0</v>
      </c>
      <c r="J452" s="66">
        <f t="shared" si="120"/>
        <v>0</v>
      </c>
      <c r="K452" s="66">
        <f t="shared" si="120"/>
        <v>0</v>
      </c>
      <c r="L452" s="66">
        <f t="shared" si="120"/>
        <v>0</v>
      </c>
      <c r="M452" s="66">
        <f t="shared" si="120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21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2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21"/>
        <v>0</v>
      </c>
      <c r="F456" s="67"/>
      <c r="G456" s="67"/>
      <c r="H456" s="67"/>
      <c r="I456" s="67"/>
      <c r="J456" s="67"/>
      <c r="K456" s="67"/>
      <c r="L456" s="67"/>
      <c r="M456" s="57">
        <f t="shared" si="122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21"/>
        <v>0</v>
      </c>
      <c r="F457" s="67"/>
      <c r="G457" s="67"/>
      <c r="H457" s="67"/>
      <c r="I457" s="67"/>
      <c r="J457" s="67"/>
      <c r="K457" s="67"/>
      <c r="L457" s="67"/>
      <c r="M457" s="57">
        <f t="shared" si="122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21"/>
        <v>0</v>
      </c>
      <c r="F458" s="67"/>
      <c r="G458" s="67"/>
      <c r="H458" s="67"/>
      <c r="I458" s="67"/>
      <c r="J458" s="67"/>
      <c r="K458" s="67"/>
      <c r="L458" s="67"/>
      <c r="M458" s="57">
        <f t="shared" si="122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21"/>
        <v>0</v>
      </c>
      <c r="F459" s="67"/>
      <c r="G459" s="67"/>
      <c r="H459" s="67"/>
      <c r="I459" s="67"/>
      <c r="J459" s="67"/>
      <c r="K459" s="67"/>
      <c r="L459" s="67"/>
      <c r="M459" s="57">
        <f t="shared" si="122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21"/>
        <v>0</v>
      </c>
      <c r="F460" s="67"/>
      <c r="G460" s="67"/>
      <c r="H460" s="67"/>
      <c r="I460" s="67"/>
      <c r="J460" s="67"/>
      <c r="K460" s="67"/>
      <c r="L460" s="67"/>
      <c r="M460" s="57">
        <f t="shared" si="122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21"/>
        <v>0</v>
      </c>
      <c r="F461" s="67"/>
      <c r="G461" s="67"/>
      <c r="H461" s="67"/>
      <c r="I461" s="67"/>
      <c r="J461" s="67"/>
      <c r="K461" s="67"/>
      <c r="L461" s="67"/>
      <c r="M461" s="57">
        <f t="shared" si="122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21"/>
        <v>0</v>
      </c>
      <c r="F462" s="67"/>
      <c r="G462" s="67"/>
      <c r="H462" s="67"/>
      <c r="I462" s="67"/>
      <c r="J462" s="67"/>
      <c r="K462" s="67"/>
      <c r="L462" s="67"/>
      <c r="M462" s="57">
        <f t="shared" si="122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3">SUM(E455:E462)</f>
        <v>0</v>
      </c>
      <c r="F463" s="66">
        <f t="shared" si="123"/>
        <v>0</v>
      </c>
      <c r="G463" s="66">
        <f t="shared" si="123"/>
        <v>0</v>
      </c>
      <c r="H463" s="66">
        <f t="shared" si="123"/>
        <v>0</v>
      </c>
      <c r="I463" s="66">
        <f t="shared" si="123"/>
        <v>0</v>
      </c>
      <c r="J463" s="66">
        <f t="shared" si="123"/>
        <v>0</v>
      </c>
      <c r="K463" s="66">
        <f t="shared" si="123"/>
        <v>0</v>
      </c>
      <c r="L463" s="66">
        <f t="shared" si="123"/>
        <v>0</v>
      </c>
      <c r="M463" s="66">
        <f t="shared" si="123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4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5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4"/>
        <v>0</v>
      </c>
      <c r="F467" s="67"/>
      <c r="G467" s="67"/>
      <c r="H467" s="67"/>
      <c r="I467" s="67"/>
      <c r="J467" s="67"/>
      <c r="K467" s="67"/>
      <c r="L467" s="67"/>
      <c r="M467" s="57">
        <f t="shared" si="125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4"/>
        <v>0</v>
      </c>
      <c r="F468" s="67"/>
      <c r="G468" s="67"/>
      <c r="H468" s="67"/>
      <c r="I468" s="67"/>
      <c r="J468" s="67"/>
      <c r="K468" s="67"/>
      <c r="L468" s="67"/>
      <c r="M468" s="57">
        <f t="shared" si="125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4"/>
        <v>0</v>
      </c>
      <c r="F469" s="67"/>
      <c r="G469" s="67"/>
      <c r="H469" s="67"/>
      <c r="I469" s="67"/>
      <c r="J469" s="67"/>
      <c r="K469" s="67"/>
      <c r="L469" s="67"/>
      <c r="M469" s="57">
        <f t="shared" si="125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4"/>
        <v>0</v>
      </c>
      <c r="F470" s="67"/>
      <c r="G470" s="67"/>
      <c r="H470" s="67"/>
      <c r="I470" s="67"/>
      <c r="J470" s="67"/>
      <c r="K470" s="67"/>
      <c r="L470" s="67"/>
      <c r="M470" s="57">
        <f t="shared" si="125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4"/>
        <v>0</v>
      </c>
      <c r="F471" s="67"/>
      <c r="G471" s="67"/>
      <c r="H471" s="67"/>
      <c r="I471" s="67"/>
      <c r="J471" s="67"/>
      <c r="K471" s="67"/>
      <c r="L471" s="67"/>
      <c r="M471" s="57">
        <f t="shared" si="125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4"/>
        <v>0</v>
      </c>
      <c r="F472" s="67"/>
      <c r="G472" s="67"/>
      <c r="H472" s="67"/>
      <c r="I472" s="67"/>
      <c r="J472" s="67"/>
      <c r="K472" s="67"/>
      <c r="L472" s="67"/>
      <c r="M472" s="57">
        <f t="shared" si="125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4"/>
        <v>0</v>
      </c>
      <c r="F473" s="67"/>
      <c r="G473" s="67"/>
      <c r="H473" s="67"/>
      <c r="I473" s="67"/>
      <c r="J473" s="67"/>
      <c r="K473" s="67"/>
      <c r="L473" s="67"/>
      <c r="M473" s="57">
        <f t="shared" si="125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6">SUM(E466:E473)</f>
        <v>0</v>
      </c>
      <c r="F474" s="66">
        <f t="shared" si="126"/>
        <v>0</v>
      </c>
      <c r="G474" s="66">
        <f t="shared" si="126"/>
        <v>0</v>
      </c>
      <c r="H474" s="66">
        <f t="shared" si="126"/>
        <v>0</v>
      </c>
      <c r="I474" s="66">
        <f t="shared" si="126"/>
        <v>0</v>
      </c>
      <c r="J474" s="66">
        <f t="shared" si="126"/>
        <v>0</v>
      </c>
      <c r="K474" s="66">
        <f t="shared" si="126"/>
        <v>0</v>
      </c>
      <c r="L474" s="66">
        <f t="shared" si="126"/>
        <v>0</v>
      </c>
      <c r="M474" s="66">
        <f t="shared" si="126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7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8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7"/>
        <v>0</v>
      </c>
      <c r="F478" s="67"/>
      <c r="G478" s="67"/>
      <c r="H478" s="67"/>
      <c r="I478" s="67"/>
      <c r="J478" s="67"/>
      <c r="K478" s="67"/>
      <c r="L478" s="67"/>
      <c r="M478" s="57">
        <f t="shared" si="128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7"/>
        <v>0</v>
      </c>
      <c r="F479" s="67"/>
      <c r="G479" s="67"/>
      <c r="H479" s="67"/>
      <c r="I479" s="67"/>
      <c r="J479" s="67"/>
      <c r="K479" s="67"/>
      <c r="L479" s="67"/>
      <c r="M479" s="57">
        <f t="shared" si="128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7"/>
        <v>0</v>
      </c>
      <c r="F480" s="67"/>
      <c r="G480" s="67"/>
      <c r="H480" s="67"/>
      <c r="I480" s="67"/>
      <c r="J480" s="67"/>
      <c r="K480" s="67"/>
      <c r="L480" s="67"/>
      <c r="M480" s="57">
        <f t="shared" si="128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7"/>
        <v>0</v>
      </c>
      <c r="F481" s="67"/>
      <c r="G481" s="67"/>
      <c r="H481" s="67"/>
      <c r="I481" s="67"/>
      <c r="J481" s="67"/>
      <c r="K481" s="67"/>
      <c r="L481" s="67"/>
      <c r="M481" s="57">
        <f t="shared" si="128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7"/>
        <v>0</v>
      </c>
      <c r="F482" s="67"/>
      <c r="G482" s="67"/>
      <c r="H482" s="67"/>
      <c r="I482" s="67"/>
      <c r="J482" s="67"/>
      <c r="K482" s="67"/>
      <c r="L482" s="67"/>
      <c r="M482" s="57">
        <f t="shared" si="128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7"/>
        <v>0</v>
      </c>
      <c r="F483" s="67"/>
      <c r="G483" s="67"/>
      <c r="H483" s="67"/>
      <c r="I483" s="67"/>
      <c r="J483" s="67"/>
      <c r="K483" s="67"/>
      <c r="L483" s="67"/>
      <c r="M483" s="57">
        <f t="shared" si="128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7"/>
        <v>0</v>
      </c>
      <c r="F484" s="67"/>
      <c r="G484" s="67"/>
      <c r="H484" s="67"/>
      <c r="I484" s="67"/>
      <c r="J484" s="67"/>
      <c r="K484" s="67"/>
      <c r="L484" s="67"/>
      <c r="M484" s="57">
        <f t="shared" si="128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9">SUM(E477:E484)</f>
        <v>0</v>
      </c>
      <c r="F485" s="66">
        <f t="shared" si="129"/>
        <v>0</v>
      </c>
      <c r="G485" s="66">
        <f t="shared" si="129"/>
        <v>0</v>
      </c>
      <c r="H485" s="66">
        <f t="shared" si="129"/>
        <v>0</v>
      </c>
      <c r="I485" s="66">
        <f t="shared" si="129"/>
        <v>0</v>
      </c>
      <c r="J485" s="66">
        <f t="shared" si="129"/>
        <v>0</v>
      </c>
      <c r="K485" s="66">
        <f t="shared" si="129"/>
        <v>0</v>
      </c>
      <c r="L485" s="66">
        <f t="shared" si="129"/>
        <v>0</v>
      </c>
      <c r="M485" s="66">
        <f t="shared" si="129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30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31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30"/>
        <v>0</v>
      </c>
      <c r="F489" s="67"/>
      <c r="G489" s="67"/>
      <c r="H489" s="67"/>
      <c r="I489" s="67"/>
      <c r="J489" s="67"/>
      <c r="K489" s="67"/>
      <c r="L489" s="67"/>
      <c r="M489" s="57">
        <f t="shared" si="131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30"/>
        <v>0</v>
      </c>
      <c r="F490" s="67"/>
      <c r="G490" s="67"/>
      <c r="H490" s="67"/>
      <c r="I490" s="67"/>
      <c r="J490" s="67"/>
      <c r="K490" s="67"/>
      <c r="L490" s="67"/>
      <c r="M490" s="57">
        <f t="shared" si="131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30"/>
        <v>0</v>
      </c>
      <c r="F491" s="67"/>
      <c r="G491" s="67"/>
      <c r="H491" s="67"/>
      <c r="I491" s="67"/>
      <c r="J491" s="67"/>
      <c r="K491" s="67"/>
      <c r="L491" s="67"/>
      <c r="M491" s="57">
        <f t="shared" si="131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30"/>
        <v>0</v>
      </c>
      <c r="F492" s="67"/>
      <c r="G492" s="67"/>
      <c r="H492" s="67"/>
      <c r="I492" s="67"/>
      <c r="J492" s="67"/>
      <c r="K492" s="67"/>
      <c r="L492" s="67"/>
      <c r="M492" s="57">
        <f t="shared" si="131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30"/>
        <v>0</v>
      </c>
      <c r="F493" s="67"/>
      <c r="G493" s="67"/>
      <c r="H493" s="67"/>
      <c r="I493" s="67"/>
      <c r="J493" s="67"/>
      <c r="K493" s="67"/>
      <c r="L493" s="67"/>
      <c r="M493" s="57">
        <f t="shared" si="131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30"/>
        <v>0</v>
      </c>
      <c r="F494" s="67"/>
      <c r="G494" s="67"/>
      <c r="H494" s="67"/>
      <c r="I494" s="67"/>
      <c r="J494" s="67"/>
      <c r="K494" s="67"/>
      <c r="L494" s="67"/>
      <c r="M494" s="57">
        <f t="shared" si="131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30"/>
        <v>0</v>
      </c>
      <c r="F495" s="67"/>
      <c r="G495" s="67"/>
      <c r="H495" s="67"/>
      <c r="I495" s="67"/>
      <c r="J495" s="67"/>
      <c r="K495" s="67"/>
      <c r="L495" s="67"/>
      <c r="M495" s="57">
        <f t="shared" si="131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2">SUM(E488:E495)</f>
        <v>0</v>
      </c>
      <c r="F496" s="66">
        <f t="shared" si="132"/>
        <v>0</v>
      </c>
      <c r="G496" s="66">
        <f t="shared" si="132"/>
        <v>0</v>
      </c>
      <c r="H496" s="66">
        <f t="shared" si="132"/>
        <v>0</v>
      </c>
      <c r="I496" s="66">
        <f t="shared" si="132"/>
        <v>0</v>
      </c>
      <c r="J496" s="66">
        <f t="shared" si="132"/>
        <v>0</v>
      </c>
      <c r="K496" s="66">
        <f t="shared" si="132"/>
        <v>0</v>
      </c>
      <c r="L496" s="66">
        <f t="shared" si="132"/>
        <v>0</v>
      </c>
      <c r="M496" s="66">
        <f t="shared" si="132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>+E496+E485+E474+E463+E452+E441+E430</f>
        <v>0</v>
      </c>
      <c r="F498" s="68">
        <f t="shared" ref="F498:M498" si="133">+F496+F485+F474+F463+F452+F441+F430</f>
        <v>0</v>
      </c>
      <c r="G498" s="68">
        <f t="shared" si="133"/>
        <v>0</v>
      </c>
      <c r="H498" s="68">
        <f t="shared" si="133"/>
        <v>0</v>
      </c>
      <c r="I498" s="68">
        <f t="shared" si="133"/>
        <v>0</v>
      </c>
      <c r="J498" s="68">
        <f t="shared" si="133"/>
        <v>0</v>
      </c>
      <c r="K498" s="68">
        <f t="shared" si="133"/>
        <v>0</v>
      </c>
      <c r="L498" s="68">
        <f t="shared" si="133"/>
        <v>0</v>
      </c>
      <c r="M498" s="68">
        <f t="shared" si="133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4">+E83+E166+E249+E332+E415+E498</f>
        <v>0</v>
      </c>
      <c r="F500" s="133">
        <f t="shared" si="134"/>
        <v>0</v>
      </c>
      <c r="G500" s="133">
        <f t="shared" si="134"/>
        <v>0</v>
      </c>
      <c r="H500" s="133">
        <f t="shared" si="134"/>
        <v>0</v>
      </c>
      <c r="I500" s="133">
        <f t="shared" si="134"/>
        <v>0</v>
      </c>
      <c r="J500" s="133">
        <f t="shared" si="134"/>
        <v>0</v>
      </c>
      <c r="K500" s="133">
        <f t="shared" si="134"/>
        <v>0</v>
      </c>
      <c r="L500" s="133">
        <f t="shared" si="134"/>
        <v>0</v>
      </c>
      <c r="M500" s="133">
        <f t="shared" si="134"/>
        <v>0</v>
      </c>
    </row>
  </sheetData>
  <sheetProtection password="EDE0" sheet="1" objects="1" scenarios="1" formatColumns="0" formatRows="0" selectLockedCells="1"/>
  <mergeCells count="73">
    <mergeCell ref="A497:M497"/>
    <mergeCell ref="A499:M499"/>
    <mergeCell ref="A498:D498"/>
    <mergeCell ref="A441:D441"/>
    <mergeCell ref="B419:M419"/>
    <mergeCell ref="A485:D485"/>
    <mergeCell ref="A496:D496"/>
    <mergeCell ref="A264:D264"/>
    <mergeCell ref="A286:D286"/>
    <mergeCell ref="A319:D319"/>
    <mergeCell ref="A330:D330"/>
    <mergeCell ref="A415:D415"/>
    <mergeCell ref="B335:M335"/>
    <mergeCell ref="B336:M336"/>
    <mergeCell ref="A416:M416"/>
    <mergeCell ref="A332:D332"/>
    <mergeCell ref="A347:D347"/>
    <mergeCell ref="A474:D474"/>
    <mergeCell ref="A236:D236"/>
    <mergeCell ref="A331:M331"/>
    <mergeCell ref="A333:M333"/>
    <mergeCell ref="A414:M414"/>
    <mergeCell ref="A413:D413"/>
    <mergeCell ref="A297:D297"/>
    <mergeCell ref="A308:D308"/>
    <mergeCell ref="A248:M248"/>
    <mergeCell ref="A249:D249"/>
    <mergeCell ref="A463:D463"/>
    <mergeCell ref="A430:D430"/>
    <mergeCell ref="A452:D452"/>
    <mergeCell ref="A203:D203"/>
    <mergeCell ref="A214:D214"/>
    <mergeCell ref="A225:D225"/>
    <mergeCell ref="B170:M170"/>
    <mergeCell ref="A48:D48"/>
    <mergeCell ref="A165:M165"/>
    <mergeCell ref="A500:D500"/>
    <mergeCell ref="A98:D98"/>
    <mergeCell ref="A120:D120"/>
    <mergeCell ref="A402:D402"/>
    <mergeCell ref="A369:D369"/>
    <mergeCell ref="A380:D380"/>
    <mergeCell ref="A391:D391"/>
    <mergeCell ref="A167:M167"/>
    <mergeCell ref="A250:M250"/>
    <mergeCell ref="B252:M252"/>
    <mergeCell ref="B253:M253"/>
    <mergeCell ref="A247:D247"/>
    <mergeCell ref="A181:D181"/>
    <mergeCell ref="A192:D192"/>
    <mergeCell ref="A358:D358"/>
    <mergeCell ref="A275:D275"/>
    <mergeCell ref="A1:M1"/>
    <mergeCell ref="B4:M4"/>
    <mergeCell ref="B3:M3"/>
    <mergeCell ref="A15:D15"/>
    <mergeCell ref="A26:D26"/>
    <mergeCell ref="B418:M418"/>
    <mergeCell ref="A37:D37"/>
    <mergeCell ref="A59:D59"/>
    <mergeCell ref="B86:M86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A153:D153"/>
    <mergeCell ref="A164:D164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62" priority="1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461" priority="2" stopIfTrue="1" operator="notEqual">
      <formula>$M7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7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ignoredErrors>
    <ignoredError sqref="F496:I496 F485:I485 F474:I474 F463:I463 F452:I452 F441:I441 F430:I430 F413:I413 F402:I402 F391:I391 F380:I380 F369:I369 F358:I358 F347:I347 F330:I330 F319:I319 F308:I308 F297:I297 F286:I286 F275:I275 F264:I264 F247:I247 F236:I236 F225:I225 F214:I214 F203:I203 F192:I192 F181:I181 F164:I164 F153:I153 F142:I142 F131:I131 F120:I120 F109:I109 F98:I98 F81:I81 F70:I70 F59:I59 F48:I48 F37:I37 F26:I26 F15:I15" formulaRange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U255"/>
  <sheetViews>
    <sheetView showGridLines="0" topLeftCell="A22" zoomScale="50" zoomScaleNormal="50" zoomScaleSheetLayoutView="49" workbookViewId="0">
      <selection activeCell="E53" sqref="E53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20.140625" style="2" bestFit="1" customWidth="1"/>
    <col min="4" max="4" width="32.140625" style="2" bestFit="1" customWidth="1"/>
    <col min="5" max="5" width="21.7109375" style="2" customWidth="1"/>
    <col min="6" max="6" width="32.28515625" style="2" bestFit="1" customWidth="1"/>
    <col min="7" max="7" width="17.7109375" style="2" bestFit="1" customWidth="1"/>
    <col min="8" max="8" width="32.28515625" style="2" bestFit="1" customWidth="1"/>
    <col min="9" max="9" width="17.7109375" style="2" bestFit="1" customWidth="1"/>
    <col min="10" max="10" width="31.28515625" style="2" customWidth="1"/>
    <col min="11" max="11" width="18" style="2" bestFit="1" customWidth="1"/>
    <col min="12" max="12" width="32.28515625" style="2" bestFit="1" customWidth="1"/>
    <col min="13" max="13" width="20.5703125" style="2" bestFit="1" customWidth="1"/>
    <col min="14" max="14" width="30.7109375" style="2" customWidth="1"/>
    <col min="15" max="15" width="20.28515625" style="2" bestFit="1" customWidth="1"/>
    <col min="16" max="16" width="30.7109375" style="2" customWidth="1"/>
    <col min="17" max="17" width="28.85546875" style="2" customWidth="1"/>
    <col min="18" max="16384" width="11.42578125" style="2"/>
  </cols>
  <sheetData>
    <row r="1" spans="1:21" ht="61.5" customHeight="1">
      <c r="A1" s="198" t="s">
        <v>114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36</v>
      </c>
      <c r="B3" s="71">
        <f>'1. Datos Generales'!B7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+'6.1.A Ppto Detallado BP'!E15</f>
        <v>0</v>
      </c>
      <c r="C5" s="132">
        <f>IF(B5=0,0,B5/$B$12)</f>
        <v>0</v>
      </c>
      <c r="D5" s="76">
        <f>+'6.1.A Ppto Detallado BP'!E98</f>
        <v>0</v>
      </c>
      <c r="E5" s="132">
        <f>IF(D5=0,0,D5/$D$12)</f>
        <v>0</v>
      </c>
      <c r="F5" s="76">
        <f>+'6.1.A Ppto Detallado BP'!E181</f>
        <v>0</v>
      </c>
      <c r="G5" s="132">
        <f>IF(F5=0,0,F5/$F$12)</f>
        <v>0</v>
      </c>
      <c r="H5" s="76">
        <f>+'6.1.A Ppto Detallado BP'!E264</f>
        <v>0</v>
      </c>
      <c r="I5" s="132">
        <f>IF(H5=0,0,H5/$H$12)</f>
        <v>0</v>
      </c>
      <c r="J5" s="76">
        <f>+'6.1.A Ppto Detallado BP'!E347</f>
        <v>0</v>
      </c>
      <c r="K5" s="132">
        <f>IF(J5=0,0,J5/$J$12)</f>
        <v>0</v>
      </c>
      <c r="L5" s="76">
        <f>+'6.1.A Ppto Detallado BP'!E430</f>
        <v>0</v>
      </c>
      <c r="M5" s="132">
        <f>IF(L5=0,0,L5/$L$12)</f>
        <v>0</v>
      </c>
      <c r="N5" s="77">
        <f>+B5+D5+F5+H5+J5+L5</f>
        <v>0</v>
      </c>
      <c r="O5" s="78">
        <f>IF(N5=0,0,N5/$N$12)</f>
        <v>0</v>
      </c>
    </row>
    <row r="6" spans="1:21" s="36" customFormat="1" ht="38.25" customHeight="1">
      <c r="A6" s="70" t="s">
        <v>146</v>
      </c>
      <c r="B6" s="76">
        <f>+'6.1.A Ppto Detallado BP'!E26</f>
        <v>0</v>
      </c>
      <c r="C6" s="132">
        <f t="shared" ref="C6:C11" si="0">IF(B6=0,0,B6/$B$12)</f>
        <v>0</v>
      </c>
      <c r="D6" s="76">
        <f>+'6.1.A Ppto Detallado BP'!E109</f>
        <v>0</v>
      </c>
      <c r="E6" s="132">
        <f t="shared" ref="E6:E11" si="1">IF(D6=0,0,D6/$D$12)</f>
        <v>0</v>
      </c>
      <c r="F6" s="76">
        <f>+'6.1.A Ppto Detallado BP'!E192</f>
        <v>0</v>
      </c>
      <c r="G6" s="132">
        <f t="shared" ref="G6:G11" si="2">IF(F6=0,0,F6/$F$12)</f>
        <v>0</v>
      </c>
      <c r="H6" s="76">
        <f>+'6.1.A Ppto Detallado BP'!E275</f>
        <v>0</v>
      </c>
      <c r="I6" s="132">
        <f t="shared" ref="I6:I11" si="3">IF(H6=0,0,H6/$H$12)</f>
        <v>0</v>
      </c>
      <c r="J6" s="76">
        <f>+'6.1.A Ppto Detallado BP'!E358</f>
        <v>0</v>
      </c>
      <c r="K6" s="132">
        <f t="shared" ref="K6:K11" si="4">IF(J6=0,0,J6/$J$12)</f>
        <v>0</v>
      </c>
      <c r="L6" s="76">
        <f>+'6.1.A Ppto Detallado BP'!E441</f>
        <v>0</v>
      </c>
      <c r="M6" s="132">
        <f t="shared" ref="M6:M11" si="5">IF(L6=0,0,L6/$L$12)</f>
        <v>0</v>
      </c>
      <c r="N6" s="77">
        <f t="shared" ref="N6:N11" si="6">+B6+D6+F6+H6+J6+L6</f>
        <v>0</v>
      </c>
      <c r="O6" s="78">
        <f t="shared" ref="O6:O11" si="7">IF(N6=0,0,N6/$N$12)</f>
        <v>0</v>
      </c>
    </row>
    <row r="7" spans="1:21" s="36" customFormat="1" ht="38.25" customHeight="1">
      <c r="A7" s="70" t="s">
        <v>147</v>
      </c>
      <c r="B7" s="76">
        <f>+'6.1.A Ppto Detallado BP'!E37</f>
        <v>0</v>
      </c>
      <c r="C7" s="132">
        <f t="shared" si="0"/>
        <v>0</v>
      </c>
      <c r="D7" s="76">
        <f>+'6.1.A Ppto Detallado BP'!E120</f>
        <v>0</v>
      </c>
      <c r="E7" s="132">
        <f t="shared" si="1"/>
        <v>0</v>
      </c>
      <c r="F7" s="76">
        <f>+'6.1.A Ppto Detallado BP'!E203</f>
        <v>0</v>
      </c>
      <c r="G7" s="132">
        <f t="shared" si="2"/>
        <v>0</v>
      </c>
      <c r="H7" s="76">
        <f>+'6.1.A Ppto Detallado BP'!E286</f>
        <v>0</v>
      </c>
      <c r="I7" s="132">
        <f t="shared" si="3"/>
        <v>0</v>
      </c>
      <c r="J7" s="76">
        <f>+'6.1.A Ppto Detallado BP'!E369</f>
        <v>0</v>
      </c>
      <c r="K7" s="132">
        <f t="shared" si="4"/>
        <v>0</v>
      </c>
      <c r="L7" s="76">
        <f>+'6.1.A Ppto Detallado BP'!E452</f>
        <v>0</v>
      </c>
      <c r="M7" s="132">
        <f t="shared" si="5"/>
        <v>0</v>
      </c>
      <c r="N7" s="77">
        <f>+B7+D7+F7+H7+J7+L7</f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+'6.1.A Ppto Detallado BP'!E48</f>
        <v>0</v>
      </c>
      <c r="C8" s="132">
        <f t="shared" si="0"/>
        <v>0</v>
      </c>
      <c r="D8" s="76">
        <f>+'6.1.A Ppto Detallado BP'!E131</f>
        <v>0</v>
      </c>
      <c r="E8" s="132">
        <f t="shared" si="1"/>
        <v>0</v>
      </c>
      <c r="F8" s="76">
        <f>+'6.1.A Ppto Detallado BP'!E214</f>
        <v>0</v>
      </c>
      <c r="G8" s="132">
        <f t="shared" si="2"/>
        <v>0</v>
      </c>
      <c r="H8" s="76">
        <f>+'6.1.A Ppto Detallado BP'!E297</f>
        <v>0</v>
      </c>
      <c r="I8" s="132">
        <f t="shared" si="3"/>
        <v>0</v>
      </c>
      <c r="J8" s="76">
        <f>+'6.1.A Ppto Detallado BP'!E380</f>
        <v>0</v>
      </c>
      <c r="K8" s="132">
        <f t="shared" si="4"/>
        <v>0</v>
      </c>
      <c r="L8" s="76">
        <f>+'6.1.A Ppto Detallado BP'!E463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+'6.1.A Ppto Detallado BP'!E59</f>
        <v>0</v>
      </c>
      <c r="C9" s="132">
        <f t="shared" si="0"/>
        <v>0</v>
      </c>
      <c r="D9" s="76">
        <f>+'6.1.A Ppto Detallado BP'!E142</f>
        <v>0</v>
      </c>
      <c r="E9" s="132">
        <f t="shared" si="1"/>
        <v>0</v>
      </c>
      <c r="F9" s="76">
        <f>+'6.1.A Ppto Detallado BP'!E225</f>
        <v>0</v>
      </c>
      <c r="G9" s="132">
        <f t="shared" si="2"/>
        <v>0</v>
      </c>
      <c r="H9" s="76">
        <f>+'6.1.A Ppto Detallado BP'!E308</f>
        <v>0</v>
      </c>
      <c r="I9" s="132">
        <f t="shared" si="3"/>
        <v>0</v>
      </c>
      <c r="J9" s="76">
        <f>+'6.1.A Ppto Detallado BP'!E391</f>
        <v>0</v>
      </c>
      <c r="K9" s="132">
        <f t="shared" si="4"/>
        <v>0</v>
      </c>
      <c r="L9" s="76">
        <f>+'6.1.A Ppto Detallado BP'!E474</f>
        <v>0</v>
      </c>
      <c r="M9" s="132">
        <f t="shared" si="5"/>
        <v>0</v>
      </c>
      <c r="N9" s="77">
        <f t="shared" si="6"/>
        <v>0</v>
      </c>
      <c r="O9" s="78">
        <f>IF(N9=0,0,N9/$N$12)</f>
        <v>0</v>
      </c>
      <c r="P9" s="52"/>
    </row>
    <row r="10" spans="1:21" s="36" customFormat="1" ht="38.25" customHeight="1">
      <c r="A10" s="70" t="s">
        <v>8</v>
      </c>
      <c r="B10" s="76">
        <f>+'6.1.A Ppto Detallado BP'!E70</f>
        <v>0</v>
      </c>
      <c r="C10" s="132">
        <f t="shared" si="0"/>
        <v>0</v>
      </c>
      <c r="D10" s="76">
        <f>+'6.1.A Ppto Detallado BP'!E153</f>
        <v>0</v>
      </c>
      <c r="E10" s="132">
        <f t="shared" si="1"/>
        <v>0</v>
      </c>
      <c r="F10" s="76">
        <f>+'6.1.A Ppto Detallado BP'!E236</f>
        <v>0</v>
      </c>
      <c r="G10" s="132">
        <f t="shared" si="2"/>
        <v>0</v>
      </c>
      <c r="H10" s="76">
        <f>+'6.1.A Ppto Detallado BP'!E319</f>
        <v>0</v>
      </c>
      <c r="I10" s="132">
        <f t="shared" si="3"/>
        <v>0</v>
      </c>
      <c r="J10" s="76">
        <f>+'6.1.A Ppto Detallado BP'!E402</f>
        <v>0</v>
      </c>
      <c r="K10" s="132">
        <f t="shared" si="4"/>
        <v>0</v>
      </c>
      <c r="L10" s="76">
        <f>+'6.1.A Ppto Detallado BP'!E485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+'6.1.A Ppto Detallado BP'!E81</f>
        <v>0</v>
      </c>
      <c r="C11" s="132">
        <f t="shared" si="0"/>
        <v>0</v>
      </c>
      <c r="D11" s="76">
        <f>+'6.1.A Ppto Detallado BP'!E164</f>
        <v>0</v>
      </c>
      <c r="E11" s="132">
        <f t="shared" si="1"/>
        <v>0</v>
      </c>
      <c r="F11" s="76">
        <f>+'6.1.A Ppto Detallado BP'!E247</f>
        <v>0</v>
      </c>
      <c r="G11" s="132">
        <f t="shared" si="2"/>
        <v>0</v>
      </c>
      <c r="H11" s="76">
        <f>+'6.1.A Ppto Detallado BP'!E330</f>
        <v>0</v>
      </c>
      <c r="I11" s="132">
        <f t="shared" si="3"/>
        <v>0</v>
      </c>
      <c r="J11" s="76">
        <f>+'6.1.A Ppto Detallado BP'!E413</f>
        <v>0</v>
      </c>
      <c r="K11" s="132">
        <f t="shared" si="4"/>
        <v>0</v>
      </c>
      <c r="L11" s="76">
        <f>+'6.1.A Ppto Detallado BP'!E496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 t="shared" ref="B12:L12" si="8">SUM(B5:B11)</f>
        <v>0</v>
      </c>
      <c r="C12" s="81">
        <f>IF(B12=0,0,B12/$N$12)</f>
        <v>0</v>
      </c>
      <c r="D12" s="80">
        <f t="shared" si="8"/>
        <v>0</v>
      </c>
      <c r="E12" s="81">
        <f>IF(D12=0,0,D12/$N$12)</f>
        <v>0</v>
      </c>
      <c r="F12" s="80">
        <f t="shared" si="8"/>
        <v>0</v>
      </c>
      <c r="G12" s="81">
        <f>IF(F12=0,0,F12/$N$12)</f>
        <v>0</v>
      </c>
      <c r="H12" s="80">
        <f t="shared" si="8"/>
        <v>0</v>
      </c>
      <c r="I12" s="81">
        <f>IF(H12=0,0,H12/$N$12)</f>
        <v>0</v>
      </c>
      <c r="J12" s="80">
        <f t="shared" si="8"/>
        <v>0</v>
      </c>
      <c r="K12" s="81">
        <f>IF(J12=0,0,J12/$N$12)</f>
        <v>0</v>
      </c>
      <c r="L12" s="80">
        <f t="shared" si="8"/>
        <v>0</v>
      </c>
      <c r="M12" s="81">
        <f>IF(L12=0,0,L12/$N$12)</f>
        <v>0</v>
      </c>
      <c r="N12" s="77">
        <f>+B12+D12+F12+H12+J12+L12</f>
        <v>0</v>
      </c>
      <c r="O12" s="81">
        <f>SUM(O5:O11)</f>
        <v>0</v>
      </c>
    </row>
    <row r="13" spans="1:21" ht="38.25" customHeight="1">
      <c r="K13" s="53"/>
    </row>
    <row r="14" spans="1:21" ht="62.2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7"/>
      <c r="S14" s="40"/>
      <c r="T14" s="38"/>
      <c r="U14" s="42"/>
    </row>
    <row r="15" spans="1:21" ht="39" customHeight="1">
      <c r="A15" s="70" t="s">
        <v>36</v>
      </c>
      <c r="B15" s="71">
        <f>'1. Datos Generales'!B7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9"/>
      <c r="S15" s="40"/>
      <c r="T15" s="38"/>
      <c r="U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'6.1.A Ppto Detallado BP'!F15+'6.1.A Ppto Detallado BP'!F98+'6.1.A Ppto Detallado BP'!F181+'6.1.A Ppto Detallado BP'!F264+'6.1.A Ppto Detallado BP'!F347+'6.1.A Ppto Detallado BP'!F430</f>
        <v>0</v>
      </c>
      <c r="C17" s="132">
        <f>IF(B17=0,0,B17/B$24)</f>
        <v>0</v>
      </c>
      <c r="D17" s="76">
        <f>+'6.1.A Ppto Detallado BP'!G15+'6.1.A Ppto Detallado BP'!G98+'6.1.A Ppto Detallado BP'!G181+'6.1.A Ppto Detallado BP'!G264+'6.1.A Ppto Detallado BP'!G347+'6.1.A Ppto Detallado BP'!G430</f>
        <v>0</v>
      </c>
      <c r="E17" s="132">
        <f>IF(D17=0,0,D17/D$24)</f>
        <v>0</v>
      </c>
      <c r="F17" s="76">
        <f>+'6.1.A Ppto Detallado BP'!H15+'6.1.A Ppto Detallado BP'!H98+'6.1.A Ppto Detallado BP'!H181+'6.1.A Ppto Detallado BP'!H264+'6.1.A Ppto Detallado BP'!H347+'6.1.A Ppto Detallado BP'!H430</f>
        <v>0</v>
      </c>
      <c r="G17" s="132">
        <f>IF(F17=0,0,F17/F$24)</f>
        <v>0</v>
      </c>
      <c r="H17" s="76">
        <f>+'6.1.A Ppto Detallado BP'!I15+'6.1.A Ppto Detallado BP'!I98+'6.1.A Ppto Detallado BP'!I181+'6.1.A Ppto Detallado BP'!I264+'6.1.A Ppto Detallado BP'!I347+'6.1.A Ppto Detallado BP'!I430</f>
        <v>0</v>
      </c>
      <c r="I17" s="132">
        <f>IF(H17=0,0,H17/H$24)</f>
        <v>0</v>
      </c>
      <c r="J17" s="76">
        <f>'6.1.A Ppto Detallado BP'!J15+'6.1.A Ppto Detallado BP'!J98+'6.1.A Ppto Detallado BP'!J181+'6.1.A Ppto Detallado BP'!J264+'6.1.A Ppto Detallado BP'!J347+'6.1.A Ppto Detallado BP'!J430</f>
        <v>0</v>
      </c>
      <c r="K17" s="132">
        <f>IF(J17=0,0,J17/J$24)</f>
        <v>0</v>
      </c>
      <c r="L17" s="76">
        <f>'6.1.A Ppto Detallado BP'!K15+'6.1.A Ppto Detallado BP'!K98+'6.1.A Ppto Detallado BP'!K181+'6.1.A Ppto Detallado BP'!K264+'6.1.A Ppto Detallado BP'!K347+'6.1.A Ppto Detallado BP'!K430</f>
        <v>0</v>
      </c>
      <c r="M17" s="132">
        <f>IF(L17=0,0,L17/L$24)</f>
        <v>0</v>
      </c>
      <c r="N17" s="76">
        <f>+'6.1.A Ppto Detallado BP'!L15+'6.1.A Ppto Detallado BP'!L98+'6.1.A Ppto Detallado BP'!L181+'6.1.A Ppto Detallado BP'!L264+'6.1.A Ppto Detallado BP'!L347+'6.1.A Ppto Detallado BP'!L430</f>
        <v>0</v>
      </c>
      <c r="O17" s="132">
        <f>IF(N17=0,0,N17/N$24)</f>
        <v>0</v>
      </c>
      <c r="P17" s="123">
        <f>B17+D17+F17+H17+J17+L17+N17</f>
        <v>0</v>
      </c>
      <c r="Q17" s="82">
        <f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'6.1.A Ppto Detallado BP'!F26+'6.1.A Ppto Detallado BP'!F109+'6.1.A Ppto Detallado BP'!F192+'6.1.A Ppto Detallado BP'!F275+'6.1.A Ppto Detallado BP'!F358+'6.1.A Ppto Detallado BP'!F441</f>
        <v>0</v>
      </c>
      <c r="C18" s="132">
        <f t="shared" ref="C18:E23" si="9">IF(B18=0,0,B18/B$24)</f>
        <v>0</v>
      </c>
      <c r="D18" s="76">
        <f>+'6.1.A Ppto Detallado BP'!G26+'6.1.A Ppto Detallado BP'!G109+'6.1.A Ppto Detallado BP'!G192+'6.1.A Ppto Detallado BP'!G275+'6.1.A Ppto Detallado BP'!G358+'6.1.A Ppto Detallado BP'!G441</f>
        <v>0</v>
      </c>
      <c r="E18" s="132">
        <f t="shared" si="9"/>
        <v>0</v>
      </c>
      <c r="F18" s="76">
        <f>+'6.1.A Ppto Detallado BP'!H26+'6.1.A Ppto Detallado BP'!H109+'6.1.A Ppto Detallado BP'!H192+'6.1.A Ppto Detallado BP'!H275+'6.1.A Ppto Detallado BP'!H358+'6.1.A Ppto Detallado BP'!H441</f>
        <v>0</v>
      </c>
      <c r="G18" s="132">
        <f t="shared" ref="G18" si="10">IF(F18=0,0,F18/F$24)</f>
        <v>0</v>
      </c>
      <c r="H18" s="76">
        <f>+'6.1.A Ppto Detallado BP'!I26+'6.1.A Ppto Detallado BP'!I109+'6.1.A Ppto Detallado BP'!I192+'6.1.A Ppto Detallado BP'!I275+'6.1.A Ppto Detallado BP'!I358+'6.1.A Ppto Detallado BP'!I441</f>
        <v>0</v>
      </c>
      <c r="I18" s="132">
        <f t="shared" ref="I18" si="11">IF(H18=0,0,H18/H$24)</f>
        <v>0</v>
      </c>
      <c r="J18" s="76">
        <f>'6.1.A Ppto Detallado BP'!J26+'6.1.A Ppto Detallado BP'!J109+'6.1.A Ppto Detallado BP'!J192+'6.1.A Ppto Detallado BP'!J275+'6.1.A Ppto Detallado BP'!J358+'6.1.A Ppto Detallado BP'!J441</f>
        <v>0</v>
      </c>
      <c r="K18" s="132">
        <f t="shared" ref="K18" si="12">IF(J18=0,0,J18/J$24)</f>
        <v>0</v>
      </c>
      <c r="L18" s="76">
        <f>'6.1.A Ppto Detallado BP'!K26+'6.1.A Ppto Detallado BP'!K109+'6.1.A Ppto Detallado BP'!K192+'6.1.A Ppto Detallado BP'!K275+'6.1.A Ppto Detallado BP'!K358+'6.1.A Ppto Detallado BP'!K441</f>
        <v>0</v>
      </c>
      <c r="M18" s="132">
        <f t="shared" ref="M18" si="13">IF(L18=0,0,L18/L$24)</f>
        <v>0</v>
      </c>
      <c r="N18" s="76">
        <f>+'6.1.A Ppto Detallado BP'!L26+'6.1.A Ppto Detallado BP'!L109+'6.1.A Ppto Detallado BP'!L192+'6.1.A Ppto Detallado BP'!L275+'6.1.A Ppto Detallado BP'!L358+'6.1.A Ppto Detallado BP'!L441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ref="Q18:Q23" si="16">IF(P18=0,0,P18/$P$24)</f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'6.1.A Ppto Detallado BP'!F37+'6.1.A Ppto Detallado BP'!F120+'6.1.A Ppto Detallado BP'!F203+'6.1.A Ppto Detallado BP'!F286+'6.1.A Ppto Detallado BP'!F369+'6.1.A Ppto Detallado BP'!F452</f>
        <v>0</v>
      </c>
      <c r="C19" s="132">
        <f t="shared" si="9"/>
        <v>0</v>
      </c>
      <c r="D19" s="76">
        <f>+'6.1.A Ppto Detallado BP'!G37+'6.1.A Ppto Detallado BP'!G120+'6.1.A Ppto Detallado BP'!G203+'6.1.A Ppto Detallado BP'!G286+'6.1.A Ppto Detallado BP'!G369+'6.1.A Ppto Detallado BP'!G452</f>
        <v>0</v>
      </c>
      <c r="E19" s="132">
        <f t="shared" si="9"/>
        <v>0</v>
      </c>
      <c r="F19" s="76">
        <f>+'6.1.A Ppto Detallado BP'!H37+'6.1.A Ppto Detallado BP'!H120+'6.1.A Ppto Detallado BP'!H203+'6.1.A Ppto Detallado BP'!H286+'6.1.A Ppto Detallado BP'!H369+'6.1.A Ppto Detallado BP'!H452</f>
        <v>0</v>
      </c>
      <c r="G19" s="132">
        <f t="shared" ref="G19" si="17">IF(F19=0,0,F19/F$24)</f>
        <v>0</v>
      </c>
      <c r="H19" s="76">
        <f>+'6.1.A Ppto Detallado BP'!I37+'6.1.A Ppto Detallado BP'!I120+'6.1.A Ppto Detallado BP'!I203+'6.1.A Ppto Detallado BP'!I286+'6.1.A Ppto Detallado BP'!I369+'6.1.A Ppto Detallado BP'!I452</f>
        <v>0</v>
      </c>
      <c r="I19" s="132">
        <f t="shared" ref="I19" si="18">IF(H19=0,0,H19/H$24)</f>
        <v>0</v>
      </c>
      <c r="J19" s="76">
        <f>'6.1.A Ppto Detallado BP'!J37+'6.1.A Ppto Detallado BP'!J120+'6.1.A Ppto Detallado BP'!J203+'6.1.A Ppto Detallado BP'!J286+'6.1.A Ppto Detallado BP'!J369+'6.1.A Ppto Detallado BP'!J452</f>
        <v>0</v>
      </c>
      <c r="K19" s="132">
        <f t="shared" ref="K19" si="19">IF(J19=0,0,J19/J$24)</f>
        <v>0</v>
      </c>
      <c r="L19" s="76">
        <f>'6.1.A Ppto Detallado BP'!K37+'6.1.A Ppto Detallado BP'!K120+'6.1.A Ppto Detallado BP'!K203+'6.1.A Ppto Detallado BP'!K286+'6.1.A Ppto Detallado BP'!K369+'6.1.A Ppto Detallado BP'!K452</f>
        <v>0</v>
      </c>
      <c r="M19" s="132">
        <f t="shared" ref="M19" si="20">IF(L19=0,0,L19/L$24)</f>
        <v>0</v>
      </c>
      <c r="N19" s="76">
        <f>+'6.1.A Ppto Detallado BP'!L37+'6.1.A Ppto Detallado BP'!L120+'6.1.A Ppto Detallado BP'!L203+'6.1.A Ppto Detallado BP'!L286+'6.1.A Ppto Detallado BP'!L369+'6.1.A Ppto Detallado BP'!L452</f>
        <v>0</v>
      </c>
      <c r="O19" s="132">
        <f t="shared" ref="O19" si="21">IF(N19=0,0,N19/N$24)</f>
        <v>0</v>
      </c>
      <c r="P19" s="123">
        <f t="shared" si="15"/>
        <v>0</v>
      </c>
      <c r="Q19" s="82">
        <f t="shared" si="16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'6.1.A Ppto Detallado BP'!F48+'6.1.A Ppto Detallado BP'!F131+'6.1.A Ppto Detallado BP'!F214+'6.1.A Ppto Detallado BP'!F297+'6.1.A Ppto Detallado BP'!F380+'6.1.A Ppto Detallado BP'!F463</f>
        <v>0</v>
      </c>
      <c r="C20" s="132">
        <f t="shared" si="9"/>
        <v>0</v>
      </c>
      <c r="D20" s="76">
        <f>+'6.1.A Ppto Detallado BP'!G48+'6.1.A Ppto Detallado BP'!G131+'6.1.A Ppto Detallado BP'!G214+'6.1.A Ppto Detallado BP'!G297+'6.1.A Ppto Detallado BP'!G380+'6.1.A Ppto Detallado BP'!G463</f>
        <v>0</v>
      </c>
      <c r="E20" s="132">
        <f t="shared" si="9"/>
        <v>0</v>
      </c>
      <c r="F20" s="76">
        <f>+'6.1.A Ppto Detallado BP'!H48+'6.1.A Ppto Detallado BP'!H131+'6.1.A Ppto Detallado BP'!H214+'6.1.A Ppto Detallado BP'!H297+'6.1.A Ppto Detallado BP'!H380+'6.1.A Ppto Detallado BP'!H463</f>
        <v>0</v>
      </c>
      <c r="G20" s="132">
        <f t="shared" ref="G20" si="22">IF(F20=0,0,F20/F$24)</f>
        <v>0</v>
      </c>
      <c r="H20" s="76">
        <f>+'6.1.A Ppto Detallado BP'!I48+'6.1.A Ppto Detallado BP'!I131+'6.1.A Ppto Detallado BP'!I214+'6.1.A Ppto Detallado BP'!I297+'6.1.A Ppto Detallado BP'!I380+'6.1.A Ppto Detallado BP'!I463</f>
        <v>0</v>
      </c>
      <c r="I20" s="132">
        <f t="shared" ref="I20" si="23">IF(H20=0,0,H20/H$24)</f>
        <v>0</v>
      </c>
      <c r="J20" s="76">
        <f>'6.1.A Ppto Detallado BP'!J48+'6.1.A Ppto Detallado BP'!J131+'6.1.A Ppto Detallado BP'!J214+'6.1.A Ppto Detallado BP'!J297+'6.1.A Ppto Detallado BP'!J380+'6.1.A Ppto Detallado BP'!J463</f>
        <v>0</v>
      </c>
      <c r="K20" s="132">
        <f t="shared" ref="K20" si="24">IF(J20=0,0,J20/J$24)</f>
        <v>0</v>
      </c>
      <c r="L20" s="76">
        <f>'6.1.A Ppto Detallado BP'!K48+'6.1.A Ppto Detallado BP'!K131+'6.1.A Ppto Detallado BP'!K214+'6.1.A Ppto Detallado BP'!K297+'6.1.A Ppto Detallado BP'!K380+'6.1.A Ppto Detallado BP'!K463</f>
        <v>0</v>
      </c>
      <c r="M20" s="132">
        <f t="shared" ref="M20" si="25">IF(L20=0,0,L20/L$24)</f>
        <v>0</v>
      </c>
      <c r="N20" s="76">
        <f>+'6.1.A Ppto Detallado BP'!L48+'6.1.A Ppto Detallado BP'!L131+'6.1.A Ppto Detallado BP'!L214+'6.1.A Ppto Detallado BP'!L297+'6.1.A Ppto Detallado BP'!L380+'6.1.A Ppto Detallado BP'!L463</f>
        <v>0</v>
      </c>
      <c r="O20" s="132">
        <f t="shared" ref="O20" si="26">IF(N20=0,0,N20/N$24)</f>
        <v>0</v>
      </c>
      <c r="P20" s="123">
        <f t="shared" si="15"/>
        <v>0</v>
      </c>
      <c r="Q20" s="82">
        <f t="shared" si="16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'6.1.A Ppto Detallado BP'!F59+'6.1.A Ppto Detallado BP'!F142+'6.1.A Ppto Detallado BP'!F225+'6.1.A Ppto Detallado BP'!F308+'6.1.A Ppto Detallado BP'!F391+'6.1.A Ppto Detallado BP'!F474</f>
        <v>0</v>
      </c>
      <c r="C21" s="132">
        <f t="shared" si="9"/>
        <v>0</v>
      </c>
      <c r="D21" s="76">
        <f>+'6.1.A Ppto Detallado BP'!G59+'6.1.A Ppto Detallado BP'!G142+'6.1.A Ppto Detallado BP'!G225+'6.1.A Ppto Detallado BP'!G308+'6.1.A Ppto Detallado BP'!G391+'6.1.A Ppto Detallado BP'!G474</f>
        <v>0</v>
      </c>
      <c r="E21" s="132">
        <f t="shared" si="9"/>
        <v>0</v>
      </c>
      <c r="F21" s="76">
        <f>+'6.1.A Ppto Detallado BP'!H59+'6.1.A Ppto Detallado BP'!H142+'6.1.A Ppto Detallado BP'!H225+'6.1.A Ppto Detallado BP'!H308+'6.1.A Ppto Detallado BP'!H391+'6.1.A Ppto Detallado BP'!H474</f>
        <v>0</v>
      </c>
      <c r="G21" s="132">
        <f t="shared" ref="G21" si="27">IF(F21=0,0,F21/F$24)</f>
        <v>0</v>
      </c>
      <c r="H21" s="76">
        <f>+'6.1.A Ppto Detallado BP'!I59+'6.1.A Ppto Detallado BP'!I142+'6.1.A Ppto Detallado BP'!I225+'6.1.A Ppto Detallado BP'!I308+'6.1.A Ppto Detallado BP'!I391+'6.1.A Ppto Detallado BP'!I474</f>
        <v>0</v>
      </c>
      <c r="I21" s="132">
        <f t="shared" ref="I21" si="28">IF(H21=0,0,H21/H$24)</f>
        <v>0</v>
      </c>
      <c r="J21" s="76">
        <f>+'6.1.A Ppto Detallado BP'!J59+'6.1.A Ppto Detallado BP'!J142+'6.1.A Ppto Detallado BP'!J225+'6.1.A Ppto Detallado BP'!J308+'6.1.A Ppto Detallado BP'!J391+'6.1.A Ppto Detallado BP'!J474</f>
        <v>0</v>
      </c>
      <c r="K21" s="132">
        <f t="shared" ref="K21" si="29">IF(J21=0,0,J21/J$24)</f>
        <v>0</v>
      </c>
      <c r="L21" s="76">
        <f>+'6.1.A Ppto Detallado BP'!K59+'6.1.A Ppto Detallado BP'!K142+'6.1.A Ppto Detallado BP'!K225+'6.1.A Ppto Detallado BP'!K308+'6.1.A Ppto Detallado BP'!K391+'6.1.A Ppto Detallado BP'!K474</f>
        <v>0</v>
      </c>
      <c r="M21" s="132">
        <f t="shared" ref="M21" si="30">IF(L21=0,0,L21/L$24)</f>
        <v>0</v>
      </c>
      <c r="N21" s="76">
        <f>+'6.1.A Ppto Detallado BP'!L59+'6.1.A Ppto Detallado BP'!L142+'6.1.A Ppto Detallado BP'!L225+'6.1.A Ppto Detallado BP'!L308+'6.1.A Ppto Detallado BP'!L391+'6.1.A Ppto Detallado BP'!L474</f>
        <v>0</v>
      </c>
      <c r="O21" s="132">
        <f t="shared" ref="O21" si="31">IF(N21=0,0,N21/N$24)</f>
        <v>0</v>
      </c>
      <c r="P21" s="123">
        <f t="shared" si="15"/>
        <v>0</v>
      </c>
      <c r="Q21" s="82">
        <f>IF(P21=0,0,P21/$P$24)</f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'6.1.A Ppto Detallado BP'!F70+'6.1.A Ppto Detallado BP'!F153+'6.1.A Ppto Detallado BP'!F236+'6.1.A Ppto Detallado BP'!F319+'6.1.A Ppto Detallado BP'!F402+'6.1.A Ppto Detallado BP'!F485</f>
        <v>0</v>
      </c>
      <c r="C22" s="132">
        <f t="shared" si="9"/>
        <v>0</v>
      </c>
      <c r="D22" s="76">
        <f>+'6.1.A Ppto Detallado BP'!G70+'6.1.A Ppto Detallado BP'!G153+'6.1.A Ppto Detallado BP'!G236+'6.1.A Ppto Detallado BP'!G319+'6.1.A Ppto Detallado BP'!G402+'6.1.A Ppto Detallado BP'!G485</f>
        <v>0</v>
      </c>
      <c r="E22" s="132">
        <f t="shared" si="9"/>
        <v>0</v>
      </c>
      <c r="F22" s="76">
        <f>+'6.1.A Ppto Detallado BP'!H70+'6.1.A Ppto Detallado BP'!H153+'6.1.A Ppto Detallado BP'!H236+'6.1.A Ppto Detallado BP'!H319+'6.1.A Ppto Detallado BP'!H402+'6.1.A Ppto Detallado BP'!H485</f>
        <v>0</v>
      </c>
      <c r="G22" s="132">
        <f t="shared" ref="G22" si="32">IF(F22=0,0,F22/F$24)</f>
        <v>0</v>
      </c>
      <c r="H22" s="76">
        <f>+'6.1.A Ppto Detallado BP'!I70+'6.1.A Ppto Detallado BP'!I153+'6.1.A Ppto Detallado BP'!I236+'6.1.A Ppto Detallado BP'!I319+'6.1.A Ppto Detallado BP'!I402+'6.1.A Ppto Detallado BP'!I485</f>
        <v>0</v>
      </c>
      <c r="I22" s="132">
        <f t="shared" ref="I22" si="33">IF(H22=0,0,H22/H$24)</f>
        <v>0</v>
      </c>
      <c r="J22" s="76">
        <f>+'6.1.A Ppto Detallado BP'!J70+'6.1.A Ppto Detallado BP'!J153+'6.1.A Ppto Detallado BP'!J236+'6.1.A Ppto Detallado BP'!J319+'6.1.A Ppto Detallado BP'!J402+'6.1.A Ppto Detallado BP'!J485</f>
        <v>0</v>
      </c>
      <c r="K22" s="132">
        <f t="shared" ref="K22" si="34">IF(J22=0,0,J22/J$24)</f>
        <v>0</v>
      </c>
      <c r="L22" s="76">
        <f>+'6.1.A Ppto Detallado BP'!K70+'6.1.A Ppto Detallado BP'!K153+'6.1.A Ppto Detallado BP'!K236+'6.1.A Ppto Detallado BP'!K319+'6.1.A Ppto Detallado BP'!K402+'6.1.A Ppto Detallado BP'!K485</f>
        <v>0</v>
      </c>
      <c r="M22" s="132">
        <f t="shared" ref="M22" si="35">IF(L22=0,0,L22/L$24)</f>
        <v>0</v>
      </c>
      <c r="N22" s="76">
        <f>+'6.1.A Ppto Detallado BP'!L70+'6.1.A Ppto Detallado BP'!L153+'6.1.A Ppto Detallado BP'!L236+'6.1.A Ppto Detallado BP'!L319+'6.1.A Ppto Detallado BP'!L402+'6.1.A Ppto Detallado BP'!L485</f>
        <v>0</v>
      </c>
      <c r="O22" s="132">
        <f t="shared" ref="O22" si="36">IF(N22=0,0,N22/N$24)</f>
        <v>0</v>
      </c>
      <c r="P22" s="123">
        <f t="shared" si="15"/>
        <v>0</v>
      </c>
      <c r="Q22" s="82">
        <f t="shared" si="16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'6.1.A Ppto Detallado BP'!F81+'6.1.A Ppto Detallado BP'!F164+'6.1.A Ppto Detallado BP'!F247+'6.1.A Ppto Detallado BP'!F330+'6.1.A Ppto Detallado BP'!F413+'6.1.A Ppto Detallado BP'!F496</f>
        <v>0</v>
      </c>
      <c r="C23" s="132">
        <f t="shared" si="9"/>
        <v>0</v>
      </c>
      <c r="D23" s="76">
        <f>+'6.1.A Ppto Detallado BP'!G81+'6.1.A Ppto Detallado BP'!G164+'6.1.A Ppto Detallado BP'!G247+'6.1.A Ppto Detallado BP'!G330+'6.1.A Ppto Detallado BP'!G413+'6.1.A Ppto Detallado BP'!G496</f>
        <v>0</v>
      </c>
      <c r="E23" s="132">
        <f t="shared" si="9"/>
        <v>0</v>
      </c>
      <c r="F23" s="76">
        <f>+'6.1.A Ppto Detallado BP'!H81+'6.1.A Ppto Detallado BP'!H164+'6.1.A Ppto Detallado BP'!H247+'6.1.A Ppto Detallado BP'!H330+'6.1.A Ppto Detallado BP'!H413+'6.1.A Ppto Detallado BP'!H496</f>
        <v>0</v>
      </c>
      <c r="G23" s="132">
        <f t="shared" ref="G23" si="37">IF(F23=0,0,F23/F$24)</f>
        <v>0</v>
      </c>
      <c r="H23" s="76">
        <f>+'6.1.A Ppto Detallado BP'!I81+'6.1.A Ppto Detallado BP'!I164+'6.1.A Ppto Detallado BP'!I247+'6.1.A Ppto Detallado BP'!I330+'6.1.A Ppto Detallado BP'!I413+'6.1.A Ppto Detallado BP'!I496</f>
        <v>0</v>
      </c>
      <c r="I23" s="132">
        <f t="shared" ref="I23" si="38">IF(H23=0,0,H23/H$24)</f>
        <v>0</v>
      </c>
      <c r="J23" s="76">
        <f>+'6.1.A Ppto Detallado BP'!J81+'6.1.A Ppto Detallado BP'!J164+'6.1.A Ppto Detallado BP'!J247+'6.1.A Ppto Detallado BP'!J330+'6.1.A Ppto Detallado BP'!J413+'6.1.A Ppto Detallado BP'!J496</f>
        <v>0</v>
      </c>
      <c r="K23" s="132">
        <f t="shared" ref="K23" si="39">IF(J23=0,0,J23/J$24)</f>
        <v>0</v>
      </c>
      <c r="L23" s="76">
        <f>+'6.1.A Ppto Detallado BP'!K81+'6.1.A Ppto Detallado BP'!K164+'6.1.A Ppto Detallado BP'!K247+'6.1.A Ppto Detallado BP'!K330+'6.1.A Ppto Detallado BP'!K413+'6.1.A Ppto Detallado BP'!K496</f>
        <v>0</v>
      </c>
      <c r="M23" s="132">
        <f t="shared" ref="M23" si="40">IF(L23=0,0,L23/L$24)</f>
        <v>0</v>
      </c>
      <c r="N23" s="76">
        <f>+'6.1.A Ppto Detallado BP'!L81+'6.1.A Ppto Detallado BP'!L164+'6.1.A Ppto Detallado BP'!L247+'6.1.A Ppto Detallado BP'!L330+'6.1.A Ppto Detallado BP'!L413+'6.1.A Ppto Detallado BP'!L496</f>
        <v>0</v>
      </c>
      <c r="O23" s="132">
        <f t="shared" ref="O23" si="41">IF(N23=0,0,N23/N$24)</f>
        <v>0</v>
      </c>
      <c r="P23" s="123">
        <f t="shared" si="15"/>
        <v>0</v>
      </c>
      <c r="Q23" s="82">
        <f t="shared" si="16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1">
        <f>IF(H24=0,0,H24/$P$24)</f>
        <v>0</v>
      </c>
      <c r="J24" s="123">
        <f>SUM(J17:J23)</f>
        <v>0</v>
      </c>
      <c r="K24" s="82">
        <f>IF(J24=0,0,J24/$P$24)</f>
        <v>0</v>
      </c>
      <c r="L24" s="123">
        <f>SUM(L17:L23)</f>
        <v>0</v>
      </c>
      <c r="M24" s="82">
        <f>IF(L24=0,0,L24/$P$24)</f>
        <v>0</v>
      </c>
      <c r="N24" s="80">
        <f>SUM(N17:N23)</f>
        <v>0</v>
      </c>
      <c r="O24" s="81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36</v>
      </c>
      <c r="B28" s="199">
        <f>'1. Datos Generales'!B7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>F30*C30</f>
        <v>0</v>
      </c>
      <c r="C30" s="86">
        <f>'4. Fuentes de financiación'!$F$5</f>
        <v>0</v>
      </c>
      <c r="D30" s="87">
        <f>F30-B30</f>
        <v>0</v>
      </c>
      <c r="E30" s="86">
        <f>IF(D30=0,0,D30/F30)</f>
        <v>0</v>
      </c>
      <c r="F30" s="88">
        <f>P17</f>
        <v>0</v>
      </c>
    </row>
    <row r="31" spans="1:21" s="36" customFormat="1" ht="41.25" customHeight="1">
      <c r="A31" s="70" t="s">
        <v>146</v>
      </c>
      <c r="B31" s="85">
        <f t="shared" ref="B31:B36" si="42">F31*C31</f>
        <v>0</v>
      </c>
      <c r="C31" s="86">
        <f>'4. Fuentes de financiación'!$F$5</f>
        <v>0</v>
      </c>
      <c r="D31" s="87">
        <f t="shared" ref="D31:D36" si="43">F31-B31</f>
        <v>0</v>
      </c>
      <c r="E31" s="86">
        <f t="shared" ref="E31:E36" si="44">IF(D31=0,0,D31/F31)</f>
        <v>0</v>
      </c>
      <c r="F31" s="88">
        <f t="shared" ref="F31:F36" si="45">P18</f>
        <v>0</v>
      </c>
    </row>
    <row r="32" spans="1:21" s="36" customFormat="1" ht="41.25" customHeight="1">
      <c r="A32" s="70" t="s">
        <v>147</v>
      </c>
      <c r="B32" s="85">
        <f t="shared" si="42"/>
        <v>0</v>
      </c>
      <c r="C32" s="86">
        <f>'4. Fuentes de financiación'!$F$5</f>
        <v>0</v>
      </c>
      <c r="D32" s="87">
        <f t="shared" si="43"/>
        <v>0</v>
      </c>
      <c r="E32" s="86">
        <f t="shared" si="44"/>
        <v>0</v>
      </c>
      <c r="F32" s="88">
        <f t="shared" si="45"/>
        <v>0</v>
      </c>
    </row>
    <row r="33" spans="1:7" s="36" customFormat="1" ht="41.25" customHeight="1">
      <c r="A33" s="70" t="s">
        <v>148</v>
      </c>
      <c r="B33" s="85">
        <f t="shared" si="42"/>
        <v>0</v>
      </c>
      <c r="C33" s="86">
        <f>'4. Fuentes de financiación'!$F$5</f>
        <v>0</v>
      </c>
      <c r="D33" s="87">
        <f t="shared" si="43"/>
        <v>0</v>
      </c>
      <c r="E33" s="86">
        <f t="shared" si="44"/>
        <v>0</v>
      </c>
      <c r="F33" s="88">
        <f t="shared" si="45"/>
        <v>0</v>
      </c>
    </row>
    <row r="34" spans="1:7" s="36" customFormat="1" ht="41.25" customHeight="1">
      <c r="A34" s="70" t="s">
        <v>149</v>
      </c>
      <c r="B34" s="85">
        <f t="shared" si="42"/>
        <v>0</v>
      </c>
      <c r="C34" s="86">
        <f>'4. Fuentes de financiación'!$F$5</f>
        <v>0</v>
      </c>
      <c r="D34" s="87">
        <f t="shared" si="43"/>
        <v>0</v>
      </c>
      <c r="E34" s="86">
        <f t="shared" si="44"/>
        <v>0</v>
      </c>
      <c r="F34" s="88">
        <f t="shared" si="45"/>
        <v>0</v>
      </c>
    </row>
    <row r="35" spans="1:7" s="36" customFormat="1" ht="41.25" customHeight="1">
      <c r="A35" s="70" t="s">
        <v>8</v>
      </c>
      <c r="B35" s="85">
        <f t="shared" si="42"/>
        <v>0</v>
      </c>
      <c r="C35" s="86">
        <f>'4. Fuentes de financiación'!$F$5</f>
        <v>0</v>
      </c>
      <c r="D35" s="87">
        <f t="shared" si="43"/>
        <v>0</v>
      </c>
      <c r="E35" s="86">
        <f t="shared" si="44"/>
        <v>0</v>
      </c>
      <c r="F35" s="88">
        <f t="shared" si="45"/>
        <v>0</v>
      </c>
    </row>
    <row r="36" spans="1:7" s="36" customFormat="1" ht="41.25" customHeight="1">
      <c r="A36" s="70" t="s">
        <v>150</v>
      </c>
      <c r="B36" s="85">
        <f t="shared" si="42"/>
        <v>0</v>
      </c>
      <c r="C36" s="86">
        <f>'4. Fuentes de financiación'!$F$5</f>
        <v>0</v>
      </c>
      <c r="D36" s="87">
        <f t="shared" si="43"/>
        <v>0</v>
      </c>
      <c r="E36" s="86">
        <f t="shared" si="44"/>
        <v>0</v>
      </c>
      <c r="F36" s="88">
        <f t="shared" si="45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9">
        <f>IF(B37=0,0,B37/$F$37)</f>
        <v>0</v>
      </c>
      <c r="D37" s="80">
        <f>SUM(D30:D36)</f>
        <v>0</v>
      </c>
      <c r="E37" s="89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36</v>
      </c>
      <c r="B40" s="199">
        <f>'1. Datos Generales'!B7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6">F42*C42</f>
        <v>0</v>
      </c>
      <c r="C42" s="91">
        <f>'4. Fuentes de financiación'!$F$5</f>
        <v>0</v>
      </c>
      <c r="D42" s="87">
        <f t="shared" ref="D42:D47" si="47">F42-B42</f>
        <v>0</v>
      </c>
      <c r="E42" s="91">
        <f t="shared" ref="E42:E47" si="48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6"/>
        <v>0</v>
      </c>
      <c r="C43" s="91">
        <f>'4. Fuentes de financiación'!$F$5</f>
        <v>0</v>
      </c>
      <c r="D43" s="87">
        <f t="shared" si="47"/>
        <v>0</v>
      </c>
      <c r="E43" s="91">
        <f t="shared" si="48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6"/>
        <v>0</v>
      </c>
      <c r="C44" s="91">
        <f>'4. Fuentes de financiación'!$F$5</f>
        <v>0</v>
      </c>
      <c r="D44" s="87">
        <f t="shared" si="47"/>
        <v>0</v>
      </c>
      <c r="E44" s="91">
        <f t="shared" si="48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6"/>
        <v>0</v>
      </c>
      <c r="C45" s="91">
        <f>'4. Fuentes de financiación'!$F$5</f>
        <v>0</v>
      </c>
      <c r="D45" s="87">
        <f t="shared" si="47"/>
        <v>0</v>
      </c>
      <c r="E45" s="91">
        <f t="shared" si="48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6"/>
        <v>0</v>
      </c>
      <c r="C46" s="91">
        <f>'4. Fuentes de financiación'!$F$5</f>
        <v>0</v>
      </c>
      <c r="D46" s="87">
        <f t="shared" si="47"/>
        <v>0</v>
      </c>
      <c r="E46" s="91">
        <f t="shared" si="48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6"/>
        <v>0</v>
      </c>
      <c r="C47" s="91">
        <f>'4. Fuentes de financiación'!$F$5</f>
        <v>0</v>
      </c>
      <c r="D47" s="87">
        <f t="shared" si="47"/>
        <v>0</v>
      </c>
      <c r="E47" s="91">
        <f t="shared" si="48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9">
        <f>IF(B48=0,0,B48/$F$48)</f>
        <v>0</v>
      </c>
      <c r="D48" s="80">
        <f>SUM(D42:D47)</f>
        <v>0</v>
      </c>
      <c r="E48" s="89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36</v>
      </c>
      <c r="B51" s="199">
        <f>'1. Datos Generales'!B7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91">
        <f>'4. Fuentes de financiación'!$F$5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91">
        <f>'4. Fuentes de financiación'!$F$5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91">
        <f>'4. Fuentes de financiación'!$F$5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91">
        <f>'4. Fuentes de financiación'!$F$5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>F57*C57</f>
        <v>0</v>
      </c>
      <c r="C57" s="91">
        <f>'4. Fuentes de financiación'!$F$5</f>
        <v>0</v>
      </c>
      <c r="D57" s="87">
        <f>F57-B57</f>
        <v>0</v>
      </c>
      <c r="E57" s="91">
        <f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ref="B58:B59" si="49">F58*C58</f>
        <v>0</v>
      </c>
      <c r="C58" s="91">
        <f>'4. Fuentes de financiación'!$F$5</f>
        <v>0</v>
      </c>
      <c r="D58" s="87">
        <f t="shared" ref="D58:D59" si="50">F58-B58</f>
        <v>0</v>
      </c>
      <c r="E58" s="91">
        <f t="shared" ref="E58:E59" si="51">IF(D58=0,0,D58/F58)</f>
        <v>0</v>
      </c>
      <c r="F58" s="88">
        <f>L24</f>
        <v>0</v>
      </c>
      <c r="G58" s="39"/>
      <c r="H58" s="40"/>
      <c r="I58" s="41"/>
      <c r="J58" s="42"/>
    </row>
    <row r="59" spans="1:15" s="36" customFormat="1" ht="41.25" customHeight="1">
      <c r="A59" s="79" t="s">
        <v>192</v>
      </c>
      <c r="B59" s="87">
        <f t="shared" si="49"/>
        <v>0</v>
      </c>
      <c r="C59" s="91">
        <f>'4. Fuentes de financiación'!$F$5</f>
        <v>0</v>
      </c>
      <c r="D59" s="87">
        <f t="shared" si="50"/>
        <v>0</v>
      </c>
      <c r="E59" s="91">
        <f t="shared" si="51"/>
        <v>0</v>
      </c>
      <c r="F59" s="88">
        <f>N24</f>
        <v>0</v>
      </c>
      <c r="G59" s="39"/>
      <c r="H59" s="40"/>
      <c r="I59" s="41"/>
      <c r="J59" s="42"/>
    </row>
    <row r="60" spans="1:15" s="36" customFormat="1" ht="41.25" customHeight="1">
      <c r="A60" s="79" t="s">
        <v>1</v>
      </c>
      <c r="B60" s="80">
        <f>SUM(B53:B59)</f>
        <v>0</v>
      </c>
      <c r="C60" s="89">
        <f>IF(B60=0,0,B60/$F$60)</f>
        <v>0</v>
      </c>
      <c r="D60" s="123">
        <f>SUM(D53:D59)</f>
        <v>0</v>
      </c>
      <c r="E60" s="89">
        <f>IF(D60=0,0,D60/$F$60)</f>
        <v>0</v>
      </c>
      <c r="F60" s="123">
        <f>SUM(F53:F59)</f>
        <v>0</v>
      </c>
      <c r="G60" s="43"/>
      <c r="H60" s="44"/>
      <c r="I60" s="43"/>
      <c r="J60" s="45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6"/>
    </row>
    <row r="212" spans="15:15">
      <c r="O212" s="46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  <row r="254" spans="15:15">
      <c r="O254" s="47"/>
    </row>
    <row r="255" spans="15:15">
      <c r="O255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O9 Q21">
    <cfRule type="cellIs" dxfId="460" priority="2" stopIfTrue="1" operator="greaterThan">
      <formula>0.07</formula>
    </cfRule>
  </conditionalFormatting>
  <conditionalFormatting sqref="P17">
    <cfRule type="cellIs" dxfId="459" priority="3" stopIfTrue="1" operator="notEqual">
      <formula>$N$5</formula>
    </cfRule>
  </conditionalFormatting>
  <conditionalFormatting sqref="P18">
    <cfRule type="cellIs" dxfId="458" priority="4" stopIfTrue="1" operator="notEqual">
      <formula>$N$6</formula>
    </cfRule>
  </conditionalFormatting>
  <conditionalFormatting sqref="P19">
    <cfRule type="cellIs" dxfId="457" priority="5" stopIfTrue="1" operator="notEqual">
      <formula>$N$7</formula>
    </cfRule>
  </conditionalFormatting>
  <conditionalFormatting sqref="P20">
    <cfRule type="cellIs" dxfId="456" priority="6" stopIfTrue="1" operator="notEqual">
      <formula>$N$8</formula>
    </cfRule>
  </conditionalFormatting>
  <conditionalFormatting sqref="P21">
    <cfRule type="cellIs" dxfId="455" priority="7" stopIfTrue="1" operator="notEqual">
      <formula>$N$9</formula>
    </cfRule>
  </conditionalFormatting>
  <conditionalFormatting sqref="P22">
    <cfRule type="cellIs" dxfId="454" priority="8" stopIfTrue="1" operator="notEqual">
      <formula>$N$10</formula>
    </cfRule>
  </conditionalFormatting>
  <conditionalFormatting sqref="P23">
    <cfRule type="cellIs" dxfId="453" priority="9" stopIfTrue="1" operator="notEqual">
      <formula>$N$11</formula>
    </cfRule>
  </conditionalFormatting>
  <conditionalFormatting sqref="P24">
    <cfRule type="cellIs" dxfId="452" priority="10" stopIfTrue="1" operator="notEqual">
      <formula>$N$12</formula>
    </cfRule>
  </conditionalFormatting>
  <conditionalFormatting sqref="N5:N12">
    <cfRule type="cellIs" dxfId="451" priority="11" stopIfTrue="1" operator="notEqual">
      <formula>$P17</formula>
    </cfRule>
  </conditionalFormatting>
  <conditionalFormatting sqref="F37 F48">
    <cfRule type="cellIs" dxfId="450" priority="12" stopIfTrue="1" operator="notEqual">
      <formula>$F$60</formula>
    </cfRule>
  </conditionalFormatting>
  <conditionalFormatting sqref="K12">
    <cfRule type="cellIs" dxfId="449" priority="14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29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M500"/>
  <sheetViews>
    <sheetView showGridLines="0" zoomScale="60" zoomScaleNormal="60" workbookViewId="0">
      <selection activeCell="K19" sqref="K19"/>
    </sheetView>
  </sheetViews>
  <sheetFormatPr baseColWidth="10" defaultRowHeight="12.75"/>
  <cols>
    <col min="1" max="1" width="70.42578125" style="4" customWidth="1"/>
    <col min="2" max="2" width="17.140625" style="4" customWidth="1"/>
    <col min="3" max="3" width="11.7109375" style="4" bestFit="1" customWidth="1"/>
    <col min="4" max="4" width="14.28515625" style="4" bestFit="1" customWidth="1"/>
    <col min="5" max="5" width="22.28515625" style="4" bestFit="1" customWidth="1"/>
    <col min="6" max="6" width="25.5703125" style="4" bestFit="1" customWidth="1"/>
    <col min="7" max="7" width="25.28515625" style="4" customWidth="1"/>
    <col min="8" max="8" width="25.5703125" style="4" bestFit="1" customWidth="1"/>
    <col min="9" max="11" width="25.5703125" style="4" customWidth="1"/>
    <col min="12" max="12" width="24.85546875" style="4" customWidth="1"/>
    <col min="13" max="13" width="22.28515625" style="4" bestFit="1" customWidth="1"/>
    <col min="14" max="16384" width="11.42578125" style="4"/>
  </cols>
  <sheetData>
    <row r="1" spans="1:13" ht="34.5" customHeight="1">
      <c r="A1" s="194" t="s">
        <v>127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</row>
    <row r="2" spans="1:13" ht="46.5" customHeight="1">
      <c r="A2" s="61">
        <f>'1. Datos Generales'!A5</f>
        <v>0</v>
      </c>
      <c r="B2" s="62"/>
      <c r="C2" s="62"/>
      <c r="D2" s="62"/>
      <c r="E2" s="62"/>
      <c r="F2" s="62"/>
      <c r="G2" s="62"/>
      <c r="H2" s="62"/>
      <c r="I2" s="62"/>
      <c r="J2" s="62"/>
      <c r="K2" s="62"/>
      <c r="L2" s="62"/>
      <c r="M2" s="63"/>
    </row>
    <row r="3" spans="1:13" ht="39" customHeight="1">
      <c r="A3" s="60" t="s">
        <v>115</v>
      </c>
      <c r="B3" s="186">
        <f>'1. Datos Generales'!$B$8</f>
        <v>0</v>
      </c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</row>
    <row r="4" spans="1:13" ht="39" customHeight="1">
      <c r="A4" s="60" t="s">
        <v>2</v>
      </c>
      <c r="B4" s="188">
        <f>'1. Datos Generales'!B28</f>
        <v>0</v>
      </c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</row>
    <row r="5" spans="1:13" s="34" customFormat="1" ht="27" customHeight="1">
      <c r="A5" s="58" t="s">
        <v>6</v>
      </c>
      <c r="B5" s="59"/>
      <c r="C5" s="59"/>
      <c r="D5" s="59"/>
      <c r="E5" s="59"/>
      <c r="F5" s="59"/>
      <c r="G5" s="59"/>
      <c r="H5" s="59"/>
      <c r="I5" s="59"/>
      <c r="J5" s="59"/>
      <c r="K5" s="59"/>
      <c r="L5" s="59"/>
      <c r="M5" s="59"/>
    </row>
    <row r="6" spans="1:13" ht="27" customHeight="1">
      <c r="A6" s="64" t="s">
        <v>44</v>
      </c>
      <c r="B6" s="65" t="s">
        <v>43</v>
      </c>
      <c r="C6" s="65" t="s">
        <v>41</v>
      </c>
      <c r="D6" s="65" t="s">
        <v>49</v>
      </c>
      <c r="E6" s="65" t="s">
        <v>42</v>
      </c>
      <c r="F6" s="65">
        <v>2009</v>
      </c>
      <c r="G6" s="65">
        <v>2010</v>
      </c>
      <c r="H6" s="65">
        <v>2011</v>
      </c>
      <c r="I6" s="65">
        <v>2012</v>
      </c>
      <c r="J6" s="65">
        <v>2013</v>
      </c>
      <c r="K6" s="65">
        <v>2014</v>
      </c>
      <c r="L6" s="65">
        <v>2015</v>
      </c>
      <c r="M6" s="65" t="s">
        <v>42</v>
      </c>
    </row>
    <row r="7" spans="1:13" s="1" customFormat="1" ht="27" customHeight="1">
      <c r="A7" s="54"/>
      <c r="B7" s="55"/>
      <c r="C7" s="56"/>
      <c r="D7" s="67"/>
      <c r="E7" s="57">
        <f t="shared" ref="E7:E14" si="0">ROUND(D7*C7,2)</f>
        <v>0</v>
      </c>
      <c r="F7" s="67"/>
      <c r="G7" s="67"/>
      <c r="H7" s="67"/>
      <c r="I7" s="67"/>
      <c r="J7" s="67"/>
      <c r="K7" s="67"/>
      <c r="L7" s="67"/>
      <c r="M7" s="57">
        <f>SUM(F7:L7)</f>
        <v>0</v>
      </c>
    </row>
    <row r="8" spans="1:13" s="1" customFormat="1" ht="27" customHeight="1">
      <c r="A8" s="54"/>
      <c r="B8" s="55"/>
      <c r="C8" s="56"/>
      <c r="D8" s="67"/>
      <c r="E8" s="57">
        <f t="shared" si="0"/>
        <v>0</v>
      </c>
      <c r="F8" s="67"/>
      <c r="G8" s="67"/>
      <c r="H8" s="67"/>
      <c r="I8" s="67"/>
      <c r="J8" s="67"/>
      <c r="K8" s="67"/>
      <c r="L8" s="67"/>
      <c r="M8" s="57">
        <f>SUM(F8:L8)</f>
        <v>0</v>
      </c>
    </row>
    <row r="9" spans="1:13" s="1" customFormat="1" ht="27" customHeight="1">
      <c r="A9" s="54"/>
      <c r="B9" s="55"/>
      <c r="C9" s="56"/>
      <c r="D9" s="67"/>
      <c r="E9" s="57">
        <f t="shared" si="0"/>
        <v>0</v>
      </c>
      <c r="F9" s="67"/>
      <c r="G9" s="67"/>
      <c r="H9" s="67"/>
      <c r="I9" s="67"/>
      <c r="J9" s="67"/>
      <c r="K9" s="67"/>
      <c r="L9" s="67"/>
      <c r="M9" s="57">
        <f t="shared" ref="M9:M14" si="1">SUM(F9:L9)</f>
        <v>0</v>
      </c>
    </row>
    <row r="10" spans="1:13" s="1" customFormat="1" ht="27" customHeight="1">
      <c r="A10" s="54"/>
      <c r="B10" s="55"/>
      <c r="C10" s="56"/>
      <c r="D10" s="67"/>
      <c r="E10" s="57">
        <f t="shared" si="0"/>
        <v>0</v>
      </c>
      <c r="F10" s="67"/>
      <c r="G10" s="67"/>
      <c r="H10" s="67"/>
      <c r="I10" s="67"/>
      <c r="J10" s="67"/>
      <c r="K10" s="67"/>
      <c r="L10" s="67"/>
      <c r="M10" s="57">
        <f t="shared" si="1"/>
        <v>0</v>
      </c>
    </row>
    <row r="11" spans="1:13" s="1" customFormat="1" ht="27" customHeight="1">
      <c r="A11" s="54"/>
      <c r="B11" s="55"/>
      <c r="C11" s="56"/>
      <c r="D11" s="67"/>
      <c r="E11" s="57">
        <f t="shared" si="0"/>
        <v>0</v>
      </c>
      <c r="F11" s="67"/>
      <c r="G11" s="67"/>
      <c r="H11" s="67"/>
      <c r="I11" s="67"/>
      <c r="J11" s="67"/>
      <c r="K11" s="67"/>
      <c r="L11" s="67"/>
      <c r="M11" s="57">
        <f t="shared" si="1"/>
        <v>0</v>
      </c>
    </row>
    <row r="12" spans="1:13" s="1" customFormat="1" ht="27" customHeight="1">
      <c r="A12" s="54"/>
      <c r="B12" s="55"/>
      <c r="C12" s="56"/>
      <c r="D12" s="67"/>
      <c r="E12" s="57">
        <f t="shared" si="0"/>
        <v>0</v>
      </c>
      <c r="F12" s="67"/>
      <c r="G12" s="67"/>
      <c r="H12" s="67"/>
      <c r="I12" s="67"/>
      <c r="J12" s="67"/>
      <c r="K12" s="67"/>
      <c r="L12" s="67"/>
      <c r="M12" s="57">
        <f t="shared" si="1"/>
        <v>0</v>
      </c>
    </row>
    <row r="13" spans="1:13" s="1" customFormat="1" ht="27" customHeight="1">
      <c r="A13" s="54"/>
      <c r="B13" s="55"/>
      <c r="C13" s="56"/>
      <c r="D13" s="67"/>
      <c r="E13" s="57">
        <f t="shared" si="0"/>
        <v>0</v>
      </c>
      <c r="F13" s="67"/>
      <c r="G13" s="67"/>
      <c r="H13" s="67"/>
      <c r="I13" s="67"/>
      <c r="J13" s="67"/>
      <c r="K13" s="67"/>
      <c r="L13" s="67"/>
      <c r="M13" s="57">
        <f t="shared" si="1"/>
        <v>0</v>
      </c>
    </row>
    <row r="14" spans="1:13" s="1" customFormat="1" ht="27" customHeight="1">
      <c r="A14" s="54"/>
      <c r="B14" s="55"/>
      <c r="C14" s="56"/>
      <c r="D14" s="67"/>
      <c r="E14" s="57">
        <f t="shared" si="0"/>
        <v>0</v>
      </c>
      <c r="F14" s="67"/>
      <c r="G14" s="67"/>
      <c r="H14" s="67"/>
      <c r="I14" s="67"/>
      <c r="J14" s="67"/>
      <c r="K14" s="67"/>
      <c r="L14" s="67"/>
      <c r="M14" s="57">
        <f t="shared" si="1"/>
        <v>0</v>
      </c>
    </row>
    <row r="15" spans="1:13" s="9" customFormat="1" ht="27" customHeight="1">
      <c r="A15" s="187" t="s">
        <v>1</v>
      </c>
      <c r="B15" s="187"/>
      <c r="C15" s="187"/>
      <c r="D15" s="187"/>
      <c r="E15" s="66">
        <f t="shared" ref="E15:M15" si="2">SUM(E7:E14)</f>
        <v>0</v>
      </c>
      <c r="F15" s="66">
        <f t="shared" si="2"/>
        <v>0</v>
      </c>
      <c r="G15" s="66">
        <f t="shared" si="2"/>
        <v>0</v>
      </c>
      <c r="H15" s="66">
        <f t="shared" si="2"/>
        <v>0</v>
      </c>
      <c r="I15" s="66">
        <f t="shared" si="2"/>
        <v>0</v>
      </c>
      <c r="J15" s="66">
        <f t="shared" si="2"/>
        <v>0</v>
      </c>
      <c r="K15" s="66">
        <f t="shared" si="2"/>
        <v>0</v>
      </c>
      <c r="L15" s="66">
        <f t="shared" si="2"/>
        <v>0</v>
      </c>
      <c r="M15" s="66">
        <f t="shared" si="2"/>
        <v>0</v>
      </c>
    </row>
    <row r="16" spans="1:13" s="34" customFormat="1" ht="27" customHeight="1">
      <c r="A16" s="58" t="s">
        <v>14</v>
      </c>
      <c r="B16" s="59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 ht="27" customHeight="1">
      <c r="A17" s="64" t="s">
        <v>44</v>
      </c>
      <c r="B17" s="65" t="s">
        <v>43</v>
      </c>
      <c r="C17" s="65" t="s">
        <v>41</v>
      </c>
      <c r="D17" s="65" t="s">
        <v>49</v>
      </c>
      <c r="E17" s="65" t="s">
        <v>42</v>
      </c>
      <c r="F17" s="65">
        <v>2009</v>
      </c>
      <c r="G17" s="65">
        <v>2010</v>
      </c>
      <c r="H17" s="65">
        <v>2011</v>
      </c>
      <c r="I17" s="65">
        <v>2012</v>
      </c>
      <c r="J17" s="65">
        <v>2013</v>
      </c>
      <c r="K17" s="65">
        <v>2014</v>
      </c>
      <c r="L17" s="65">
        <v>2015</v>
      </c>
      <c r="M17" s="65" t="s">
        <v>42</v>
      </c>
    </row>
    <row r="18" spans="1:13" s="1" customFormat="1" ht="27" customHeight="1">
      <c r="A18" s="54"/>
      <c r="B18" s="55"/>
      <c r="C18" s="56"/>
      <c r="D18" s="67"/>
      <c r="E18" s="57">
        <f t="shared" ref="E18:E25" si="3">ROUND(D18*C18,2)</f>
        <v>0</v>
      </c>
      <c r="F18" s="67"/>
      <c r="G18" s="67"/>
      <c r="H18" s="67"/>
      <c r="I18" s="67"/>
      <c r="J18" s="67"/>
      <c r="K18" s="67"/>
      <c r="L18" s="67"/>
      <c r="M18" s="57">
        <f t="shared" ref="M18:M25" si="4">SUM(F18:L18)</f>
        <v>0</v>
      </c>
    </row>
    <row r="19" spans="1:13" s="1" customFormat="1" ht="27" customHeight="1">
      <c r="A19" s="54"/>
      <c r="B19" s="55"/>
      <c r="C19" s="56"/>
      <c r="D19" s="67"/>
      <c r="E19" s="57">
        <f t="shared" si="3"/>
        <v>0</v>
      </c>
      <c r="F19" s="67"/>
      <c r="G19" s="67"/>
      <c r="H19" s="67"/>
      <c r="I19" s="67"/>
      <c r="J19" s="67"/>
      <c r="K19" s="67"/>
      <c r="L19" s="67"/>
      <c r="M19" s="57">
        <f t="shared" si="4"/>
        <v>0</v>
      </c>
    </row>
    <row r="20" spans="1:13" s="1" customFormat="1" ht="27" customHeight="1">
      <c r="A20" s="54"/>
      <c r="B20" s="55"/>
      <c r="C20" s="56"/>
      <c r="D20" s="67"/>
      <c r="E20" s="57">
        <f t="shared" si="3"/>
        <v>0</v>
      </c>
      <c r="F20" s="67"/>
      <c r="G20" s="67"/>
      <c r="H20" s="67"/>
      <c r="I20" s="67"/>
      <c r="J20" s="67"/>
      <c r="K20" s="67"/>
      <c r="L20" s="67"/>
      <c r="M20" s="57">
        <f t="shared" si="4"/>
        <v>0</v>
      </c>
    </row>
    <row r="21" spans="1:13" s="1" customFormat="1" ht="27" customHeight="1">
      <c r="A21" s="54"/>
      <c r="B21" s="55"/>
      <c r="C21" s="56"/>
      <c r="D21" s="67"/>
      <c r="E21" s="57">
        <f t="shared" si="3"/>
        <v>0</v>
      </c>
      <c r="F21" s="67"/>
      <c r="G21" s="67"/>
      <c r="H21" s="67"/>
      <c r="I21" s="67"/>
      <c r="J21" s="67"/>
      <c r="K21" s="67"/>
      <c r="L21" s="67"/>
      <c r="M21" s="57">
        <f t="shared" si="4"/>
        <v>0</v>
      </c>
    </row>
    <row r="22" spans="1:13" s="1" customFormat="1" ht="27" customHeight="1">
      <c r="A22" s="54"/>
      <c r="B22" s="55"/>
      <c r="C22" s="56"/>
      <c r="D22" s="67"/>
      <c r="E22" s="57">
        <f t="shared" si="3"/>
        <v>0</v>
      </c>
      <c r="F22" s="67"/>
      <c r="G22" s="67"/>
      <c r="H22" s="67"/>
      <c r="I22" s="67"/>
      <c r="J22" s="67"/>
      <c r="K22" s="67"/>
      <c r="L22" s="67"/>
      <c r="M22" s="57">
        <f t="shared" si="4"/>
        <v>0</v>
      </c>
    </row>
    <row r="23" spans="1:13" s="1" customFormat="1" ht="27" customHeight="1">
      <c r="A23" s="54"/>
      <c r="B23" s="55"/>
      <c r="C23" s="56"/>
      <c r="D23" s="67"/>
      <c r="E23" s="57">
        <f t="shared" si="3"/>
        <v>0</v>
      </c>
      <c r="F23" s="67"/>
      <c r="G23" s="67"/>
      <c r="H23" s="67"/>
      <c r="I23" s="67"/>
      <c r="J23" s="67"/>
      <c r="K23" s="67"/>
      <c r="L23" s="67"/>
      <c r="M23" s="57">
        <f t="shared" si="4"/>
        <v>0</v>
      </c>
    </row>
    <row r="24" spans="1:13" s="1" customFormat="1" ht="27" customHeight="1">
      <c r="A24" s="54"/>
      <c r="B24" s="55"/>
      <c r="C24" s="56"/>
      <c r="D24" s="67"/>
      <c r="E24" s="57">
        <f t="shared" si="3"/>
        <v>0</v>
      </c>
      <c r="F24" s="67"/>
      <c r="G24" s="67"/>
      <c r="H24" s="67"/>
      <c r="I24" s="67"/>
      <c r="J24" s="67"/>
      <c r="K24" s="67"/>
      <c r="L24" s="67"/>
      <c r="M24" s="57">
        <f t="shared" si="4"/>
        <v>0</v>
      </c>
    </row>
    <row r="25" spans="1:13" s="1" customFormat="1" ht="27" customHeight="1">
      <c r="A25" s="54"/>
      <c r="B25" s="55"/>
      <c r="C25" s="56"/>
      <c r="D25" s="67"/>
      <c r="E25" s="57">
        <f t="shared" si="3"/>
        <v>0</v>
      </c>
      <c r="F25" s="67"/>
      <c r="G25" s="67"/>
      <c r="H25" s="67"/>
      <c r="I25" s="67"/>
      <c r="J25" s="67"/>
      <c r="K25" s="67"/>
      <c r="L25" s="67"/>
      <c r="M25" s="57">
        <f t="shared" si="4"/>
        <v>0</v>
      </c>
    </row>
    <row r="26" spans="1:13" s="9" customFormat="1" ht="27" customHeight="1">
      <c r="A26" s="187" t="s">
        <v>1</v>
      </c>
      <c r="B26" s="187"/>
      <c r="C26" s="187"/>
      <c r="D26" s="187"/>
      <c r="E26" s="66">
        <f t="shared" ref="E26:M26" si="5">SUM(E18:E25)</f>
        <v>0</v>
      </c>
      <c r="F26" s="66">
        <f t="shared" si="5"/>
        <v>0</v>
      </c>
      <c r="G26" s="66">
        <f t="shared" si="5"/>
        <v>0</v>
      </c>
      <c r="H26" s="66">
        <f t="shared" si="5"/>
        <v>0</v>
      </c>
      <c r="I26" s="66">
        <f t="shared" si="5"/>
        <v>0</v>
      </c>
      <c r="J26" s="66">
        <f t="shared" si="5"/>
        <v>0</v>
      </c>
      <c r="K26" s="66">
        <f t="shared" si="5"/>
        <v>0</v>
      </c>
      <c r="L26" s="66">
        <f t="shared" si="5"/>
        <v>0</v>
      </c>
      <c r="M26" s="66">
        <f t="shared" si="5"/>
        <v>0</v>
      </c>
    </row>
    <row r="27" spans="1:13" s="34" customFormat="1" ht="27" customHeight="1">
      <c r="A27" s="58" t="s">
        <v>7</v>
      </c>
      <c r="B27" s="59"/>
      <c r="C27" s="59"/>
      <c r="D27" s="59"/>
      <c r="E27" s="59"/>
      <c r="F27" s="59"/>
      <c r="G27" s="59"/>
      <c r="H27" s="59"/>
      <c r="I27" s="59"/>
      <c r="J27" s="59"/>
      <c r="K27" s="59"/>
      <c r="L27" s="59"/>
      <c r="M27" s="59"/>
    </row>
    <row r="28" spans="1:13" ht="27" customHeight="1">
      <c r="A28" s="64" t="s">
        <v>44</v>
      </c>
      <c r="B28" s="65" t="s">
        <v>43</v>
      </c>
      <c r="C28" s="65" t="s">
        <v>41</v>
      </c>
      <c r="D28" s="65" t="s">
        <v>49</v>
      </c>
      <c r="E28" s="65" t="s">
        <v>42</v>
      </c>
      <c r="F28" s="65">
        <v>2009</v>
      </c>
      <c r="G28" s="65">
        <v>2010</v>
      </c>
      <c r="H28" s="65">
        <v>2011</v>
      </c>
      <c r="I28" s="65">
        <v>2012</v>
      </c>
      <c r="J28" s="65">
        <v>2013</v>
      </c>
      <c r="K28" s="65">
        <v>2014</v>
      </c>
      <c r="L28" s="65">
        <v>2015</v>
      </c>
      <c r="M28" s="65" t="s">
        <v>42</v>
      </c>
    </row>
    <row r="29" spans="1:13" s="1" customFormat="1" ht="27" customHeight="1">
      <c r="A29" s="54"/>
      <c r="B29" s="55"/>
      <c r="C29" s="56"/>
      <c r="D29" s="67"/>
      <c r="E29" s="57">
        <f t="shared" ref="E29:E36" si="6">ROUND(D29*C29,2)</f>
        <v>0</v>
      </c>
      <c r="F29" s="67"/>
      <c r="G29" s="67"/>
      <c r="H29" s="67"/>
      <c r="I29" s="67"/>
      <c r="J29" s="67"/>
      <c r="K29" s="67"/>
      <c r="L29" s="67"/>
      <c r="M29" s="57">
        <f t="shared" ref="M29:M36" si="7">SUM(F29:L29)</f>
        <v>0</v>
      </c>
    </row>
    <row r="30" spans="1:13" s="1" customFormat="1" ht="27" customHeight="1">
      <c r="A30" s="54"/>
      <c r="B30" s="55"/>
      <c r="C30" s="56"/>
      <c r="D30" s="67"/>
      <c r="E30" s="57">
        <f t="shared" si="6"/>
        <v>0</v>
      </c>
      <c r="F30" s="67"/>
      <c r="G30" s="67"/>
      <c r="H30" s="67"/>
      <c r="I30" s="67"/>
      <c r="J30" s="67"/>
      <c r="K30" s="67"/>
      <c r="L30" s="67"/>
      <c r="M30" s="57">
        <f t="shared" si="7"/>
        <v>0</v>
      </c>
    </row>
    <row r="31" spans="1:13" s="1" customFormat="1" ht="27" customHeight="1">
      <c r="A31" s="54"/>
      <c r="B31" s="55"/>
      <c r="C31" s="56"/>
      <c r="D31" s="67"/>
      <c r="E31" s="57">
        <f t="shared" si="6"/>
        <v>0</v>
      </c>
      <c r="F31" s="67"/>
      <c r="G31" s="67"/>
      <c r="H31" s="67"/>
      <c r="I31" s="67"/>
      <c r="J31" s="67"/>
      <c r="K31" s="67"/>
      <c r="L31" s="67"/>
      <c r="M31" s="57">
        <f t="shared" si="7"/>
        <v>0</v>
      </c>
    </row>
    <row r="32" spans="1:13" s="1" customFormat="1" ht="27" customHeight="1">
      <c r="A32" s="54"/>
      <c r="B32" s="55"/>
      <c r="C32" s="56"/>
      <c r="D32" s="67"/>
      <c r="E32" s="57">
        <f t="shared" si="6"/>
        <v>0</v>
      </c>
      <c r="F32" s="67"/>
      <c r="G32" s="67"/>
      <c r="H32" s="67"/>
      <c r="I32" s="67"/>
      <c r="J32" s="67"/>
      <c r="K32" s="67"/>
      <c r="L32" s="67"/>
      <c r="M32" s="57">
        <f t="shared" si="7"/>
        <v>0</v>
      </c>
    </row>
    <row r="33" spans="1:13" s="1" customFormat="1" ht="27" customHeight="1">
      <c r="A33" s="54"/>
      <c r="B33" s="55"/>
      <c r="C33" s="56"/>
      <c r="D33" s="67"/>
      <c r="E33" s="57">
        <f t="shared" si="6"/>
        <v>0</v>
      </c>
      <c r="F33" s="67"/>
      <c r="G33" s="67"/>
      <c r="H33" s="67"/>
      <c r="I33" s="67"/>
      <c r="J33" s="67"/>
      <c r="K33" s="67"/>
      <c r="L33" s="67"/>
      <c r="M33" s="57">
        <f t="shared" si="7"/>
        <v>0</v>
      </c>
    </row>
    <row r="34" spans="1:13" s="1" customFormat="1" ht="27" customHeight="1">
      <c r="A34" s="54"/>
      <c r="B34" s="55"/>
      <c r="C34" s="56"/>
      <c r="D34" s="67"/>
      <c r="E34" s="57">
        <f t="shared" si="6"/>
        <v>0</v>
      </c>
      <c r="F34" s="67"/>
      <c r="G34" s="67"/>
      <c r="H34" s="67"/>
      <c r="I34" s="67"/>
      <c r="J34" s="67"/>
      <c r="K34" s="67"/>
      <c r="L34" s="67"/>
      <c r="M34" s="57">
        <f t="shared" si="7"/>
        <v>0</v>
      </c>
    </row>
    <row r="35" spans="1:13" s="1" customFormat="1" ht="27" customHeight="1">
      <c r="A35" s="54"/>
      <c r="B35" s="55"/>
      <c r="C35" s="56"/>
      <c r="D35" s="67"/>
      <c r="E35" s="57">
        <f t="shared" si="6"/>
        <v>0</v>
      </c>
      <c r="F35" s="67"/>
      <c r="G35" s="67"/>
      <c r="H35" s="67"/>
      <c r="I35" s="67"/>
      <c r="J35" s="67"/>
      <c r="K35" s="67"/>
      <c r="L35" s="67"/>
      <c r="M35" s="57">
        <f t="shared" si="7"/>
        <v>0</v>
      </c>
    </row>
    <row r="36" spans="1:13" s="1" customFormat="1" ht="27" customHeight="1">
      <c r="A36" s="54"/>
      <c r="B36" s="55"/>
      <c r="C36" s="56"/>
      <c r="D36" s="67"/>
      <c r="E36" s="57">
        <f t="shared" si="6"/>
        <v>0</v>
      </c>
      <c r="F36" s="67"/>
      <c r="G36" s="67"/>
      <c r="H36" s="67"/>
      <c r="I36" s="67"/>
      <c r="J36" s="67"/>
      <c r="K36" s="67"/>
      <c r="L36" s="67"/>
      <c r="M36" s="57">
        <f t="shared" si="7"/>
        <v>0</v>
      </c>
    </row>
    <row r="37" spans="1:13" s="9" customFormat="1" ht="27" customHeight="1">
      <c r="A37" s="187" t="s">
        <v>1</v>
      </c>
      <c r="B37" s="187"/>
      <c r="C37" s="187"/>
      <c r="D37" s="187"/>
      <c r="E37" s="66">
        <f t="shared" ref="E37:M37" si="8">SUM(E29:E36)</f>
        <v>0</v>
      </c>
      <c r="F37" s="66">
        <f t="shared" si="8"/>
        <v>0</v>
      </c>
      <c r="G37" s="66">
        <f t="shared" si="8"/>
        <v>0</v>
      </c>
      <c r="H37" s="66">
        <f t="shared" si="8"/>
        <v>0</v>
      </c>
      <c r="I37" s="66">
        <f t="shared" si="8"/>
        <v>0</v>
      </c>
      <c r="J37" s="66">
        <f t="shared" si="8"/>
        <v>0</v>
      </c>
      <c r="K37" s="66">
        <f t="shared" si="8"/>
        <v>0</v>
      </c>
      <c r="L37" s="66">
        <f t="shared" si="8"/>
        <v>0</v>
      </c>
      <c r="M37" s="66">
        <f t="shared" si="8"/>
        <v>0</v>
      </c>
    </row>
    <row r="38" spans="1:13" s="34" customFormat="1" ht="27" customHeight="1">
      <c r="A38" s="58" t="s">
        <v>9</v>
      </c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39" spans="1:13" ht="27" customHeight="1">
      <c r="A39" s="64" t="s">
        <v>44</v>
      </c>
      <c r="B39" s="65" t="s">
        <v>43</v>
      </c>
      <c r="C39" s="65" t="s">
        <v>41</v>
      </c>
      <c r="D39" s="65" t="s">
        <v>49</v>
      </c>
      <c r="E39" s="65" t="s">
        <v>42</v>
      </c>
      <c r="F39" s="65">
        <v>2009</v>
      </c>
      <c r="G39" s="65">
        <v>2010</v>
      </c>
      <c r="H39" s="65">
        <v>2011</v>
      </c>
      <c r="I39" s="65">
        <v>2012</v>
      </c>
      <c r="J39" s="65">
        <v>2013</v>
      </c>
      <c r="K39" s="65">
        <v>2014</v>
      </c>
      <c r="L39" s="65">
        <v>2015</v>
      </c>
      <c r="M39" s="65" t="s">
        <v>42</v>
      </c>
    </row>
    <row r="40" spans="1:13" s="1" customFormat="1" ht="27" customHeight="1">
      <c r="A40" s="54"/>
      <c r="B40" s="55"/>
      <c r="C40" s="56"/>
      <c r="D40" s="67"/>
      <c r="E40" s="57">
        <f t="shared" ref="E40:E47" si="9">ROUND(D40*C40,2)</f>
        <v>0</v>
      </c>
      <c r="F40" s="67"/>
      <c r="G40" s="67"/>
      <c r="H40" s="67"/>
      <c r="I40" s="67"/>
      <c r="J40" s="67"/>
      <c r="K40" s="67"/>
      <c r="L40" s="67"/>
      <c r="M40" s="57">
        <f t="shared" ref="M40:M47" si="10">SUM(F40:L40)</f>
        <v>0</v>
      </c>
    </row>
    <row r="41" spans="1:13" s="1" customFormat="1" ht="27" customHeight="1">
      <c r="A41" s="54"/>
      <c r="B41" s="55"/>
      <c r="C41" s="56"/>
      <c r="D41" s="67"/>
      <c r="E41" s="57">
        <f t="shared" si="9"/>
        <v>0</v>
      </c>
      <c r="F41" s="67"/>
      <c r="G41" s="67"/>
      <c r="H41" s="67"/>
      <c r="I41" s="67"/>
      <c r="J41" s="67"/>
      <c r="K41" s="67"/>
      <c r="L41" s="67"/>
      <c r="M41" s="57">
        <f t="shared" si="10"/>
        <v>0</v>
      </c>
    </row>
    <row r="42" spans="1:13" s="1" customFormat="1" ht="27" customHeight="1">
      <c r="A42" s="54"/>
      <c r="B42" s="55"/>
      <c r="C42" s="56"/>
      <c r="D42" s="67"/>
      <c r="E42" s="57">
        <f t="shared" si="9"/>
        <v>0</v>
      </c>
      <c r="F42" s="67"/>
      <c r="G42" s="67"/>
      <c r="H42" s="67"/>
      <c r="I42" s="67"/>
      <c r="J42" s="67"/>
      <c r="K42" s="67"/>
      <c r="L42" s="67"/>
      <c r="M42" s="57">
        <f t="shared" si="10"/>
        <v>0</v>
      </c>
    </row>
    <row r="43" spans="1:13" s="1" customFormat="1" ht="27" customHeight="1">
      <c r="A43" s="54"/>
      <c r="B43" s="55"/>
      <c r="C43" s="56"/>
      <c r="D43" s="67"/>
      <c r="E43" s="57">
        <f t="shared" si="9"/>
        <v>0</v>
      </c>
      <c r="F43" s="67"/>
      <c r="G43" s="67"/>
      <c r="H43" s="67"/>
      <c r="I43" s="67"/>
      <c r="J43" s="67"/>
      <c r="K43" s="67"/>
      <c r="L43" s="67"/>
      <c r="M43" s="57">
        <f t="shared" si="10"/>
        <v>0</v>
      </c>
    </row>
    <row r="44" spans="1:13" s="1" customFormat="1" ht="27" customHeight="1">
      <c r="A44" s="54"/>
      <c r="B44" s="55"/>
      <c r="C44" s="56"/>
      <c r="D44" s="67"/>
      <c r="E44" s="57">
        <f t="shared" si="9"/>
        <v>0</v>
      </c>
      <c r="F44" s="67"/>
      <c r="G44" s="67"/>
      <c r="H44" s="67"/>
      <c r="I44" s="67"/>
      <c r="J44" s="67"/>
      <c r="K44" s="67"/>
      <c r="L44" s="67"/>
      <c r="M44" s="57">
        <f t="shared" si="10"/>
        <v>0</v>
      </c>
    </row>
    <row r="45" spans="1:13" s="1" customFormat="1" ht="27" customHeight="1">
      <c r="A45" s="54"/>
      <c r="B45" s="55"/>
      <c r="C45" s="56"/>
      <c r="D45" s="67"/>
      <c r="E45" s="57">
        <f t="shared" si="9"/>
        <v>0</v>
      </c>
      <c r="F45" s="67"/>
      <c r="G45" s="67"/>
      <c r="H45" s="67"/>
      <c r="I45" s="67"/>
      <c r="J45" s="67"/>
      <c r="K45" s="67"/>
      <c r="L45" s="67"/>
      <c r="M45" s="57">
        <f t="shared" si="10"/>
        <v>0</v>
      </c>
    </row>
    <row r="46" spans="1:13" s="1" customFormat="1" ht="27" customHeight="1">
      <c r="A46" s="54"/>
      <c r="B46" s="55"/>
      <c r="C46" s="56"/>
      <c r="D46" s="67"/>
      <c r="E46" s="57">
        <f t="shared" si="9"/>
        <v>0</v>
      </c>
      <c r="F46" s="67"/>
      <c r="G46" s="67"/>
      <c r="H46" s="67"/>
      <c r="I46" s="67"/>
      <c r="J46" s="67"/>
      <c r="K46" s="67"/>
      <c r="L46" s="67"/>
      <c r="M46" s="57">
        <f t="shared" si="10"/>
        <v>0</v>
      </c>
    </row>
    <row r="47" spans="1:13" s="1" customFormat="1" ht="27" customHeight="1">
      <c r="A47" s="54"/>
      <c r="B47" s="55"/>
      <c r="C47" s="56"/>
      <c r="D47" s="67"/>
      <c r="E47" s="57">
        <f t="shared" si="9"/>
        <v>0</v>
      </c>
      <c r="F47" s="67"/>
      <c r="G47" s="67"/>
      <c r="H47" s="67"/>
      <c r="I47" s="67"/>
      <c r="J47" s="67"/>
      <c r="K47" s="67"/>
      <c r="L47" s="67"/>
      <c r="M47" s="57">
        <f t="shared" si="10"/>
        <v>0</v>
      </c>
    </row>
    <row r="48" spans="1:13" s="9" customFormat="1" ht="27" customHeight="1">
      <c r="A48" s="187" t="s">
        <v>1</v>
      </c>
      <c r="B48" s="187"/>
      <c r="C48" s="187"/>
      <c r="D48" s="187"/>
      <c r="E48" s="66">
        <f t="shared" ref="E48:M48" si="11">SUM(E40:E47)</f>
        <v>0</v>
      </c>
      <c r="F48" s="66">
        <f t="shared" si="11"/>
        <v>0</v>
      </c>
      <c r="G48" s="66">
        <f t="shared" si="11"/>
        <v>0</v>
      </c>
      <c r="H48" s="66">
        <f t="shared" si="11"/>
        <v>0</v>
      </c>
      <c r="I48" s="66">
        <f t="shared" si="11"/>
        <v>0</v>
      </c>
      <c r="J48" s="66">
        <f t="shared" si="11"/>
        <v>0</v>
      </c>
      <c r="K48" s="66">
        <f t="shared" si="11"/>
        <v>0</v>
      </c>
      <c r="L48" s="66">
        <f t="shared" si="11"/>
        <v>0</v>
      </c>
      <c r="M48" s="66">
        <f t="shared" si="11"/>
        <v>0</v>
      </c>
    </row>
    <row r="49" spans="1:13" s="34" customFormat="1" ht="27" customHeight="1">
      <c r="A49" s="58" t="s">
        <v>11</v>
      </c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</row>
    <row r="50" spans="1:13" ht="27" customHeight="1">
      <c r="A50" s="64" t="s">
        <v>44</v>
      </c>
      <c r="B50" s="65" t="s">
        <v>43</v>
      </c>
      <c r="C50" s="65" t="s">
        <v>41</v>
      </c>
      <c r="D50" s="65" t="s">
        <v>49</v>
      </c>
      <c r="E50" s="65" t="s">
        <v>42</v>
      </c>
      <c r="F50" s="65">
        <v>2009</v>
      </c>
      <c r="G50" s="65">
        <v>2010</v>
      </c>
      <c r="H50" s="65">
        <v>2011</v>
      </c>
      <c r="I50" s="65">
        <v>2012</v>
      </c>
      <c r="J50" s="65">
        <v>2013</v>
      </c>
      <c r="K50" s="65">
        <v>2014</v>
      </c>
      <c r="L50" s="65">
        <v>2015</v>
      </c>
      <c r="M50" s="65" t="s">
        <v>42</v>
      </c>
    </row>
    <row r="51" spans="1:13" s="1" customFormat="1" ht="27" customHeight="1">
      <c r="A51" s="54"/>
      <c r="B51" s="55"/>
      <c r="C51" s="56"/>
      <c r="D51" s="67"/>
      <c r="E51" s="57">
        <f t="shared" ref="E51:E58" si="12">ROUND(D51*C51,2)</f>
        <v>0</v>
      </c>
      <c r="F51" s="67"/>
      <c r="G51" s="67"/>
      <c r="H51" s="67"/>
      <c r="I51" s="67"/>
      <c r="J51" s="67"/>
      <c r="K51" s="67"/>
      <c r="L51" s="67"/>
      <c r="M51" s="57">
        <f t="shared" ref="M51:M58" si="13">SUM(F51:L51)</f>
        <v>0</v>
      </c>
    </row>
    <row r="52" spans="1:13" s="1" customFormat="1" ht="27" customHeight="1">
      <c r="A52" s="54"/>
      <c r="B52" s="55"/>
      <c r="C52" s="56"/>
      <c r="D52" s="67"/>
      <c r="E52" s="57">
        <f t="shared" si="12"/>
        <v>0</v>
      </c>
      <c r="F52" s="67"/>
      <c r="G52" s="67"/>
      <c r="H52" s="67"/>
      <c r="I52" s="67"/>
      <c r="J52" s="67"/>
      <c r="K52" s="67"/>
      <c r="L52" s="67"/>
      <c r="M52" s="57">
        <f t="shared" si="13"/>
        <v>0</v>
      </c>
    </row>
    <row r="53" spans="1:13" s="1" customFormat="1" ht="27" customHeight="1">
      <c r="A53" s="54"/>
      <c r="B53" s="55"/>
      <c r="C53" s="56"/>
      <c r="D53" s="67"/>
      <c r="E53" s="57">
        <f t="shared" si="12"/>
        <v>0</v>
      </c>
      <c r="F53" s="67"/>
      <c r="G53" s="67"/>
      <c r="H53" s="67"/>
      <c r="I53" s="67"/>
      <c r="J53" s="67"/>
      <c r="K53" s="67"/>
      <c r="L53" s="67"/>
      <c r="M53" s="57">
        <f t="shared" si="13"/>
        <v>0</v>
      </c>
    </row>
    <row r="54" spans="1:13" s="1" customFormat="1" ht="27" customHeight="1">
      <c r="A54" s="54"/>
      <c r="B54" s="55"/>
      <c r="C54" s="56"/>
      <c r="D54" s="67"/>
      <c r="E54" s="57">
        <f t="shared" si="12"/>
        <v>0</v>
      </c>
      <c r="F54" s="67"/>
      <c r="G54" s="67"/>
      <c r="H54" s="67"/>
      <c r="I54" s="67"/>
      <c r="J54" s="67"/>
      <c r="K54" s="67"/>
      <c r="L54" s="67"/>
      <c r="M54" s="57">
        <f t="shared" si="13"/>
        <v>0</v>
      </c>
    </row>
    <row r="55" spans="1:13" s="1" customFormat="1" ht="27" customHeight="1">
      <c r="A55" s="54"/>
      <c r="B55" s="55"/>
      <c r="C55" s="56"/>
      <c r="D55" s="67"/>
      <c r="E55" s="57">
        <f t="shared" si="12"/>
        <v>0</v>
      </c>
      <c r="F55" s="67"/>
      <c r="G55" s="67"/>
      <c r="H55" s="67"/>
      <c r="I55" s="67"/>
      <c r="J55" s="67"/>
      <c r="K55" s="67"/>
      <c r="L55" s="67"/>
      <c r="M55" s="57">
        <f t="shared" si="13"/>
        <v>0</v>
      </c>
    </row>
    <row r="56" spans="1:13" s="1" customFormat="1" ht="27" customHeight="1">
      <c r="A56" s="54"/>
      <c r="B56" s="55"/>
      <c r="C56" s="56"/>
      <c r="D56" s="67"/>
      <c r="E56" s="57">
        <f t="shared" si="12"/>
        <v>0</v>
      </c>
      <c r="F56" s="67"/>
      <c r="G56" s="67"/>
      <c r="H56" s="67"/>
      <c r="I56" s="67"/>
      <c r="J56" s="67"/>
      <c r="K56" s="67"/>
      <c r="L56" s="67"/>
      <c r="M56" s="57">
        <f t="shared" si="13"/>
        <v>0</v>
      </c>
    </row>
    <row r="57" spans="1:13" s="1" customFormat="1" ht="27" customHeight="1">
      <c r="A57" s="54"/>
      <c r="B57" s="55"/>
      <c r="C57" s="56"/>
      <c r="D57" s="67"/>
      <c r="E57" s="57">
        <f t="shared" si="12"/>
        <v>0</v>
      </c>
      <c r="F57" s="67"/>
      <c r="G57" s="67"/>
      <c r="H57" s="67"/>
      <c r="I57" s="67"/>
      <c r="J57" s="67"/>
      <c r="K57" s="67"/>
      <c r="L57" s="67"/>
      <c r="M57" s="57">
        <f t="shared" si="13"/>
        <v>0</v>
      </c>
    </row>
    <row r="58" spans="1:13" s="1" customFormat="1" ht="27" customHeight="1">
      <c r="A58" s="54"/>
      <c r="B58" s="55"/>
      <c r="C58" s="56"/>
      <c r="D58" s="67"/>
      <c r="E58" s="57">
        <f t="shared" si="12"/>
        <v>0</v>
      </c>
      <c r="F58" s="67"/>
      <c r="G58" s="67"/>
      <c r="H58" s="67"/>
      <c r="I58" s="67"/>
      <c r="J58" s="67"/>
      <c r="K58" s="67"/>
      <c r="L58" s="67"/>
      <c r="M58" s="57">
        <f t="shared" si="13"/>
        <v>0</v>
      </c>
    </row>
    <row r="59" spans="1:13" s="9" customFormat="1" ht="27" customHeight="1">
      <c r="A59" s="187" t="s">
        <v>1</v>
      </c>
      <c r="B59" s="187"/>
      <c r="C59" s="187"/>
      <c r="D59" s="187"/>
      <c r="E59" s="66">
        <f t="shared" ref="E59:M59" si="14">SUM(E51:E58)</f>
        <v>0</v>
      </c>
      <c r="F59" s="66">
        <f t="shared" si="14"/>
        <v>0</v>
      </c>
      <c r="G59" s="66">
        <f t="shared" si="14"/>
        <v>0</v>
      </c>
      <c r="H59" s="66">
        <f t="shared" si="14"/>
        <v>0</v>
      </c>
      <c r="I59" s="66">
        <f t="shared" si="14"/>
        <v>0</v>
      </c>
      <c r="J59" s="66">
        <f t="shared" si="14"/>
        <v>0</v>
      </c>
      <c r="K59" s="66">
        <f t="shared" si="14"/>
        <v>0</v>
      </c>
      <c r="L59" s="66">
        <f t="shared" si="14"/>
        <v>0</v>
      </c>
      <c r="M59" s="66">
        <f t="shared" si="14"/>
        <v>0</v>
      </c>
    </row>
    <row r="60" spans="1:13" s="34" customFormat="1" ht="27" customHeight="1">
      <c r="A60" s="58" t="s">
        <v>8</v>
      </c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 ht="27" customHeight="1">
      <c r="A61" s="64" t="s">
        <v>44</v>
      </c>
      <c r="B61" s="65" t="s">
        <v>43</v>
      </c>
      <c r="C61" s="65" t="s">
        <v>41</v>
      </c>
      <c r="D61" s="65" t="s">
        <v>49</v>
      </c>
      <c r="E61" s="65" t="s">
        <v>42</v>
      </c>
      <c r="F61" s="65">
        <v>2009</v>
      </c>
      <c r="G61" s="65">
        <v>2010</v>
      </c>
      <c r="H61" s="65">
        <v>2011</v>
      </c>
      <c r="I61" s="65">
        <v>2012</v>
      </c>
      <c r="J61" s="65">
        <v>2013</v>
      </c>
      <c r="K61" s="65">
        <v>2014</v>
      </c>
      <c r="L61" s="65">
        <v>2015</v>
      </c>
      <c r="M61" s="65" t="s">
        <v>42</v>
      </c>
    </row>
    <row r="62" spans="1:13" s="1" customFormat="1" ht="27" customHeight="1">
      <c r="A62" s="54"/>
      <c r="B62" s="55"/>
      <c r="C62" s="56"/>
      <c r="D62" s="67"/>
      <c r="E62" s="57">
        <f t="shared" ref="E62:E69" si="15">ROUND(D62*C62,2)</f>
        <v>0</v>
      </c>
      <c r="F62" s="67"/>
      <c r="G62" s="67"/>
      <c r="H62" s="67"/>
      <c r="I62" s="67"/>
      <c r="J62" s="67"/>
      <c r="K62" s="67"/>
      <c r="L62" s="67"/>
      <c r="M62" s="57">
        <f t="shared" ref="M62:M69" si="16">SUM(F62:L62)</f>
        <v>0</v>
      </c>
    </row>
    <row r="63" spans="1:13" s="1" customFormat="1" ht="27" customHeight="1">
      <c r="A63" s="54"/>
      <c r="B63" s="55"/>
      <c r="C63" s="56"/>
      <c r="D63" s="67"/>
      <c r="E63" s="57">
        <f t="shared" si="15"/>
        <v>0</v>
      </c>
      <c r="F63" s="67"/>
      <c r="G63" s="67"/>
      <c r="H63" s="67"/>
      <c r="I63" s="67"/>
      <c r="J63" s="67"/>
      <c r="K63" s="67"/>
      <c r="L63" s="67"/>
      <c r="M63" s="57">
        <f t="shared" si="16"/>
        <v>0</v>
      </c>
    </row>
    <row r="64" spans="1:13" s="1" customFormat="1" ht="27" customHeight="1">
      <c r="A64" s="54"/>
      <c r="B64" s="55"/>
      <c r="C64" s="56"/>
      <c r="D64" s="67"/>
      <c r="E64" s="57">
        <f t="shared" si="15"/>
        <v>0</v>
      </c>
      <c r="F64" s="67"/>
      <c r="G64" s="67"/>
      <c r="H64" s="67"/>
      <c r="I64" s="67"/>
      <c r="J64" s="67"/>
      <c r="K64" s="67"/>
      <c r="L64" s="67"/>
      <c r="M64" s="57">
        <f t="shared" si="16"/>
        <v>0</v>
      </c>
    </row>
    <row r="65" spans="1:13" s="1" customFormat="1" ht="27" customHeight="1">
      <c r="A65" s="54"/>
      <c r="B65" s="55"/>
      <c r="C65" s="56"/>
      <c r="D65" s="67"/>
      <c r="E65" s="57">
        <f t="shared" si="15"/>
        <v>0</v>
      </c>
      <c r="F65" s="67"/>
      <c r="G65" s="67"/>
      <c r="H65" s="67"/>
      <c r="I65" s="67"/>
      <c r="J65" s="67"/>
      <c r="K65" s="67"/>
      <c r="L65" s="67"/>
      <c r="M65" s="57">
        <f t="shared" si="16"/>
        <v>0</v>
      </c>
    </row>
    <row r="66" spans="1:13" s="1" customFormat="1" ht="27" customHeight="1">
      <c r="A66" s="54"/>
      <c r="B66" s="55"/>
      <c r="C66" s="56"/>
      <c r="D66" s="67"/>
      <c r="E66" s="57">
        <f t="shared" si="15"/>
        <v>0</v>
      </c>
      <c r="F66" s="67"/>
      <c r="G66" s="67"/>
      <c r="H66" s="67"/>
      <c r="I66" s="67"/>
      <c r="J66" s="67"/>
      <c r="K66" s="67"/>
      <c r="L66" s="67"/>
      <c r="M66" s="57">
        <f t="shared" si="16"/>
        <v>0</v>
      </c>
    </row>
    <row r="67" spans="1:13" s="1" customFormat="1" ht="27" customHeight="1">
      <c r="A67" s="54"/>
      <c r="B67" s="55"/>
      <c r="C67" s="56"/>
      <c r="D67" s="67"/>
      <c r="E67" s="57">
        <f t="shared" si="15"/>
        <v>0</v>
      </c>
      <c r="F67" s="67"/>
      <c r="G67" s="67"/>
      <c r="H67" s="67"/>
      <c r="I67" s="67"/>
      <c r="J67" s="67"/>
      <c r="K67" s="67"/>
      <c r="L67" s="67"/>
      <c r="M67" s="57">
        <f t="shared" si="16"/>
        <v>0</v>
      </c>
    </row>
    <row r="68" spans="1:13" s="1" customFormat="1" ht="27" customHeight="1">
      <c r="A68" s="54"/>
      <c r="B68" s="55"/>
      <c r="C68" s="56"/>
      <c r="D68" s="67"/>
      <c r="E68" s="57">
        <f t="shared" si="15"/>
        <v>0</v>
      </c>
      <c r="F68" s="67"/>
      <c r="G68" s="67"/>
      <c r="H68" s="67"/>
      <c r="I68" s="67"/>
      <c r="J68" s="67"/>
      <c r="K68" s="67"/>
      <c r="L68" s="67"/>
      <c r="M68" s="57">
        <f t="shared" si="16"/>
        <v>0</v>
      </c>
    </row>
    <row r="69" spans="1:13" s="1" customFormat="1" ht="27" customHeight="1">
      <c r="A69" s="54"/>
      <c r="B69" s="55"/>
      <c r="C69" s="56"/>
      <c r="D69" s="67"/>
      <c r="E69" s="57">
        <f t="shared" si="15"/>
        <v>0</v>
      </c>
      <c r="F69" s="67"/>
      <c r="G69" s="67"/>
      <c r="H69" s="67"/>
      <c r="I69" s="67"/>
      <c r="J69" s="67"/>
      <c r="K69" s="67"/>
      <c r="L69" s="67"/>
      <c r="M69" s="57">
        <f t="shared" si="16"/>
        <v>0</v>
      </c>
    </row>
    <row r="70" spans="1:13" s="9" customFormat="1" ht="27" customHeight="1">
      <c r="A70" s="187" t="s">
        <v>1</v>
      </c>
      <c r="B70" s="187"/>
      <c r="C70" s="187"/>
      <c r="D70" s="187"/>
      <c r="E70" s="66">
        <f t="shared" ref="E70:M70" si="17">SUM(E62:E69)</f>
        <v>0</v>
      </c>
      <c r="F70" s="66">
        <f t="shared" si="17"/>
        <v>0</v>
      </c>
      <c r="G70" s="66">
        <f t="shared" si="17"/>
        <v>0</v>
      </c>
      <c r="H70" s="66">
        <f t="shared" si="17"/>
        <v>0</v>
      </c>
      <c r="I70" s="66">
        <f t="shared" si="17"/>
        <v>0</v>
      </c>
      <c r="J70" s="66">
        <f t="shared" si="17"/>
        <v>0</v>
      </c>
      <c r="K70" s="66">
        <f t="shared" si="17"/>
        <v>0</v>
      </c>
      <c r="L70" s="66">
        <f t="shared" si="17"/>
        <v>0</v>
      </c>
      <c r="M70" s="66">
        <f t="shared" si="17"/>
        <v>0</v>
      </c>
    </row>
    <row r="71" spans="1:13" s="34" customFormat="1" ht="27" customHeight="1">
      <c r="A71" s="58" t="s">
        <v>10</v>
      </c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</row>
    <row r="72" spans="1:13" ht="27" customHeight="1">
      <c r="A72" s="64" t="s">
        <v>44</v>
      </c>
      <c r="B72" s="65" t="s">
        <v>43</v>
      </c>
      <c r="C72" s="65" t="s">
        <v>41</v>
      </c>
      <c r="D72" s="65" t="s">
        <v>49</v>
      </c>
      <c r="E72" s="65" t="s">
        <v>42</v>
      </c>
      <c r="F72" s="65">
        <v>2009</v>
      </c>
      <c r="G72" s="65">
        <v>2010</v>
      </c>
      <c r="H72" s="65">
        <v>2011</v>
      </c>
      <c r="I72" s="65">
        <v>2012</v>
      </c>
      <c r="J72" s="65">
        <v>2013</v>
      </c>
      <c r="K72" s="65">
        <v>2014</v>
      </c>
      <c r="L72" s="65">
        <v>2015</v>
      </c>
      <c r="M72" s="65" t="s">
        <v>42</v>
      </c>
    </row>
    <row r="73" spans="1:13" s="1" customFormat="1" ht="27" customHeight="1">
      <c r="A73" s="54"/>
      <c r="B73" s="55"/>
      <c r="C73" s="56"/>
      <c r="D73" s="67"/>
      <c r="E73" s="57">
        <f t="shared" ref="E73:E80" si="18">ROUND(D73*C73,2)</f>
        <v>0</v>
      </c>
      <c r="F73" s="67"/>
      <c r="G73" s="67"/>
      <c r="H73" s="67"/>
      <c r="I73" s="67"/>
      <c r="J73" s="67"/>
      <c r="K73" s="67"/>
      <c r="L73" s="67"/>
      <c r="M73" s="57">
        <f t="shared" ref="M73:M80" si="19">SUM(F73:L73)</f>
        <v>0</v>
      </c>
    </row>
    <row r="74" spans="1:13" s="1" customFormat="1" ht="27" customHeight="1">
      <c r="A74" s="54"/>
      <c r="B74" s="55"/>
      <c r="C74" s="56"/>
      <c r="D74" s="67"/>
      <c r="E74" s="57">
        <f t="shared" si="18"/>
        <v>0</v>
      </c>
      <c r="F74" s="67"/>
      <c r="G74" s="67"/>
      <c r="H74" s="67"/>
      <c r="I74" s="67"/>
      <c r="J74" s="67"/>
      <c r="K74" s="67"/>
      <c r="L74" s="67"/>
      <c r="M74" s="57">
        <f t="shared" si="19"/>
        <v>0</v>
      </c>
    </row>
    <row r="75" spans="1:13" s="1" customFormat="1" ht="27" customHeight="1">
      <c r="A75" s="54"/>
      <c r="B75" s="55"/>
      <c r="C75" s="56"/>
      <c r="D75" s="67"/>
      <c r="E75" s="57">
        <f t="shared" si="18"/>
        <v>0</v>
      </c>
      <c r="F75" s="67"/>
      <c r="G75" s="67"/>
      <c r="H75" s="67"/>
      <c r="I75" s="67"/>
      <c r="J75" s="67"/>
      <c r="K75" s="67"/>
      <c r="L75" s="67"/>
      <c r="M75" s="57">
        <f t="shared" si="19"/>
        <v>0</v>
      </c>
    </row>
    <row r="76" spans="1:13" s="1" customFormat="1" ht="27" customHeight="1">
      <c r="A76" s="54"/>
      <c r="B76" s="55"/>
      <c r="C76" s="56"/>
      <c r="D76" s="67"/>
      <c r="E76" s="57">
        <f t="shared" si="18"/>
        <v>0</v>
      </c>
      <c r="F76" s="67"/>
      <c r="G76" s="67"/>
      <c r="H76" s="67"/>
      <c r="I76" s="67"/>
      <c r="J76" s="67"/>
      <c r="K76" s="67"/>
      <c r="L76" s="67"/>
      <c r="M76" s="57">
        <f t="shared" si="19"/>
        <v>0</v>
      </c>
    </row>
    <row r="77" spans="1:13" s="1" customFormat="1" ht="27" customHeight="1">
      <c r="A77" s="54"/>
      <c r="B77" s="55"/>
      <c r="C77" s="56"/>
      <c r="D77" s="67"/>
      <c r="E77" s="57">
        <f t="shared" si="18"/>
        <v>0</v>
      </c>
      <c r="F77" s="67"/>
      <c r="G77" s="67"/>
      <c r="H77" s="67"/>
      <c r="I77" s="67"/>
      <c r="J77" s="67"/>
      <c r="K77" s="67"/>
      <c r="L77" s="67"/>
      <c r="M77" s="57">
        <f t="shared" si="19"/>
        <v>0</v>
      </c>
    </row>
    <row r="78" spans="1:13" s="1" customFormat="1" ht="27" customHeight="1">
      <c r="A78" s="54"/>
      <c r="B78" s="55"/>
      <c r="C78" s="56"/>
      <c r="D78" s="67"/>
      <c r="E78" s="57">
        <f t="shared" si="18"/>
        <v>0</v>
      </c>
      <c r="F78" s="67"/>
      <c r="G78" s="67"/>
      <c r="H78" s="67"/>
      <c r="I78" s="67"/>
      <c r="J78" s="67"/>
      <c r="K78" s="67"/>
      <c r="L78" s="67"/>
      <c r="M78" s="57">
        <f t="shared" si="19"/>
        <v>0</v>
      </c>
    </row>
    <row r="79" spans="1:13" s="1" customFormat="1" ht="27" customHeight="1">
      <c r="A79" s="54"/>
      <c r="B79" s="55"/>
      <c r="C79" s="56"/>
      <c r="D79" s="67"/>
      <c r="E79" s="57">
        <f t="shared" si="18"/>
        <v>0</v>
      </c>
      <c r="F79" s="67"/>
      <c r="G79" s="67"/>
      <c r="H79" s="67"/>
      <c r="I79" s="67"/>
      <c r="J79" s="67"/>
      <c r="K79" s="67"/>
      <c r="L79" s="67"/>
      <c r="M79" s="57">
        <f t="shared" si="19"/>
        <v>0</v>
      </c>
    </row>
    <row r="80" spans="1:13" s="1" customFormat="1" ht="27" customHeight="1">
      <c r="A80" s="54"/>
      <c r="B80" s="55"/>
      <c r="C80" s="56"/>
      <c r="D80" s="67"/>
      <c r="E80" s="57">
        <f t="shared" si="18"/>
        <v>0</v>
      </c>
      <c r="F80" s="67"/>
      <c r="G80" s="67"/>
      <c r="H80" s="67"/>
      <c r="I80" s="67"/>
      <c r="J80" s="67"/>
      <c r="K80" s="67"/>
      <c r="L80" s="67"/>
      <c r="M80" s="57">
        <f t="shared" si="19"/>
        <v>0</v>
      </c>
    </row>
    <row r="81" spans="1:13" s="9" customFormat="1" ht="27" customHeight="1">
      <c r="A81" s="187" t="s">
        <v>1</v>
      </c>
      <c r="B81" s="187"/>
      <c r="C81" s="187"/>
      <c r="D81" s="187"/>
      <c r="E81" s="66">
        <f t="shared" ref="E81:M81" si="20">SUM(E73:E80)</f>
        <v>0</v>
      </c>
      <c r="F81" s="66">
        <f t="shared" si="20"/>
        <v>0</v>
      </c>
      <c r="G81" s="66">
        <f t="shared" si="20"/>
        <v>0</v>
      </c>
      <c r="H81" s="66">
        <f t="shared" si="20"/>
        <v>0</v>
      </c>
      <c r="I81" s="66">
        <f t="shared" si="20"/>
        <v>0</v>
      </c>
      <c r="J81" s="66">
        <f t="shared" si="20"/>
        <v>0</v>
      </c>
      <c r="K81" s="66">
        <f t="shared" si="20"/>
        <v>0</v>
      </c>
      <c r="L81" s="66">
        <f t="shared" si="20"/>
        <v>0</v>
      </c>
      <c r="M81" s="66">
        <f t="shared" si="20"/>
        <v>0</v>
      </c>
    </row>
    <row r="82" spans="1:13" ht="9.75" customHeight="1"/>
    <row r="83" spans="1:13" s="9" customFormat="1" ht="26.25" customHeight="1">
      <c r="A83" s="190" t="s">
        <v>47</v>
      </c>
      <c r="B83" s="190"/>
      <c r="C83" s="190"/>
      <c r="D83" s="190"/>
      <c r="E83" s="137">
        <f t="shared" ref="E83:M83" si="21">+E81+E70+E59+E48+E37+E26+E15</f>
        <v>0</v>
      </c>
      <c r="F83" s="137">
        <f t="shared" si="21"/>
        <v>0</v>
      </c>
      <c r="G83" s="137">
        <f t="shared" si="21"/>
        <v>0</v>
      </c>
      <c r="H83" s="137">
        <f t="shared" si="21"/>
        <v>0</v>
      </c>
      <c r="I83" s="137">
        <f t="shared" si="21"/>
        <v>0</v>
      </c>
      <c r="J83" s="137">
        <f t="shared" si="21"/>
        <v>0</v>
      </c>
      <c r="K83" s="137">
        <f t="shared" si="21"/>
        <v>0</v>
      </c>
      <c r="L83" s="137">
        <f t="shared" si="21"/>
        <v>0</v>
      </c>
      <c r="M83" s="137">
        <f t="shared" si="21"/>
        <v>0</v>
      </c>
    </row>
    <row r="84" spans="1:13" ht="21.75" customHeight="1">
      <c r="A84" s="191"/>
      <c r="B84" s="191"/>
      <c r="C84" s="191"/>
      <c r="D84" s="191"/>
      <c r="E84" s="191"/>
      <c r="F84" s="191"/>
      <c r="G84" s="191"/>
      <c r="H84" s="191"/>
      <c r="I84" s="191"/>
      <c r="J84" s="191"/>
      <c r="K84" s="191"/>
      <c r="L84" s="191"/>
      <c r="M84" s="191"/>
    </row>
    <row r="85" spans="1:13" ht="54.95" customHeight="1">
      <c r="A85" s="138">
        <f>'1. Datos Generales'!A5</f>
        <v>0</v>
      </c>
      <c r="B85" s="139"/>
      <c r="C85" s="139"/>
      <c r="D85" s="139"/>
      <c r="E85" s="139"/>
      <c r="F85" s="139"/>
      <c r="G85" s="139"/>
      <c r="H85" s="139"/>
      <c r="I85" s="139"/>
      <c r="J85" s="139"/>
      <c r="K85" s="139"/>
      <c r="L85" s="139"/>
      <c r="M85" s="140"/>
    </row>
    <row r="86" spans="1:13" ht="39" customHeight="1">
      <c r="A86" s="60" t="s">
        <v>115</v>
      </c>
      <c r="B86" s="186">
        <f>'1. Datos Generales'!$B$8</f>
        <v>0</v>
      </c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</row>
    <row r="87" spans="1:13" ht="39" customHeight="1">
      <c r="A87" s="60" t="s">
        <v>3</v>
      </c>
      <c r="B87" s="188">
        <f>'1. Datos Generales'!B29</f>
        <v>0</v>
      </c>
      <c r="C87" s="189"/>
      <c r="D87" s="189"/>
      <c r="E87" s="189"/>
      <c r="F87" s="189"/>
      <c r="G87" s="189"/>
      <c r="H87" s="189"/>
      <c r="I87" s="189"/>
      <c r="J87" s="189"/>
      <c r="K87" s="189"/>
      <c r="L87" s="189"/>
      <c r="M87" s="189"/>
    </row>
    <row r="88" spans="1:13" s="34" customFormat="1" ht="27" customHeight="1">
      <c r="A88" s="58" t="s">
        <v>6</v>
      </c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</row>
    <row r="89" spans="1:13" ht="27" customHeight="1">
      <c r="A89" s="64" t="s">
        <v>44</v>
      </c>
      <c r="B89" s="65" t="s">
        <v>43</v>
      </c>
      <c r="C89" s="65" t="s">
        <v>41</v>
      </c>
      <c r="D89" s="65" t="s">
        <v>49</v>
      </c>
      <c r="E89" s="65" t="s">
        <v>42</v>
      </c>
      <c r="F89" s="65">
        <v>2009</v>
      </c>
      <c r="G89" s="65">
        <v>2010</v>
      </c>
      <c r="H89" s="65">
        <v>2011</v>
      </c>
      <c r="I89" s="65">
        <v>2012</v>
      </c>
      <c r="J89" s="65">
        <v>2013</v>
      </c>
      <c r="K89" s="65">
        <v>2014</v>
      </c>
      <c r="L89" s="65">
        <v>2015</v>
      </c>
      <c r="M89" s="65" t="s">
        <v>42</v>
      </c>
    </row>
    <row r="90" spans="1:13" s="1" customFormat="1" ht="27" customHeight="1">
      <c r="A90" s="54"/>
      <c r="B90" s="55"/>
      <c r="C90" s="56"/>
      <c r="D90" s="67"/>
      <c r="E90" s="57">
        <f t="shared" ref="E90:E97" si="22">ROUND(D90*C90,2)</f>
        <v>0</v>
      </c>
      <c r="F90" s="67"/>
      <c r="G90" s="67"/>
      <c r="H90" s="67"/>
      <c r="I90" s="67"/>
      <c r="J90" s="67"/>
      <c r="K90" s="67"/>
      <c r="L90" s="67"/>
      <c r="M90" s="57">
        <f>SUM(F90:L90)</f>
        <v>0</v>
      </c>
    </row>
    <row r="91" spans="1:13" s="1" customFormat="1" ht="27" customHeight="1">
      <c r="A91" s="54"/>
      <c r="B91" s="55"/>
      <c r="C91" s="56"/>
      <c r="D91" s="67"/>
      <c r="E91" s="57">
        <f t="shared" si="22"/>
        <v>0</v>
      </c>
      <c r="F91" s="67"/>
      <c r="G91" s="67"/>
      <c r="H91" s="67"/>
      <c r="I91" s="67"/>
      <c r="J91" s="67"/>
      <c r="K91" s="67"/>
      <c r="L91" s="67"/>
      <c r="M91" s="57">
        <f>SUM(F91:L91)</f>
        <v>0</v>
      </c>
    </row>
    <row r="92" spans="1:13" s="1" customFormat="1" ht="27" customHeight="1">
      <c r="A92" s="54"/>
      <c r="B92" s="55"/>
      <c r="C92" s="56"/>
      <c r="D92" s="67"/>
      <c r="E92" s="57">
        <f t="shared" si="22"/>
        <v>0</v>
      </c>
      <c r="F92" s="67"/>
      <c r="G92" s="67"/>
      <c r="H92" s="67"/>
      <c r="I92" s="67"/>
      <c r="J92" s="67"/>
      <c r="K92" s="67"/>
      <c r="L92" s="67"/>
      <c r="M92" s="57">
        <f t="shared" ref="M92:M97" si="23">SUM(F92:L92)</f>
        <v>0</v>
      </c>
    </row>
    <row r="93" spans="1:13" s="1" customFormat="1" ht="27" customHeight="1">
      <c r="A93" s="54"/>
      <c r="B93" s="55"/>
      <c r="C93" s="56"/>
      <c r="D93" s="67"/>
      <c r="E93" s="57">
        <f t="shared" si="22"/>
        <v>0</v>
      </c>
      <c r="F93" s="67"/>
      <c r="G93" s="67"/>
      <c r="H93" s="67"/>
      <c r="I93" s="67"/>
      <c r="J93" s="67"/>
      <c r="K93" s="67"/>
      <c r="L93" s="67"/>
      <c r="M93" s="57">
        <f t="shared" si="23"/>
        <v>0</v>
      </c>
    </row>
    <row r="94" spans="1:13" s="1" customFormat="1" ht="27" customHeight="1">
      <c r="A94" s="54"/>
      <c r="B94" s="55"/>
      <c r="C94" s="56"/>
      <c r="D94" s="67"/>
      <c r="E94" s="57">
        <f t="shared" si="22"/>
        <v>0</v>
      </c>
      <c r="F94" s="67"/>
      <c r="G94" s="67"/>
      <c r="H94" s="67"/>
      <c r="I94" s="67"/>
      <c r="J94" s="67"/>
      <c r="K94" s="67"/>
      <c r="L94" s="67"/>
      <c r="M94" s="57">
        <f t="shared" si="23"/>
        <v>0</v>
      </c>
    </row>
    <row r="95" spans="1:13" s="1" customFormat="1" ht="27" customHeight="1">
      <c r="A95" s="54"/>
      <c r="B95" s="55"/>
      <c r="C95" s="56"/>
      <c r="D95" s="67"/>
      <c r="E95" s="57">
        <f t="shared" si="22"/>
        <v>0</v>
      </c>
      <c r="F95" s="67"/>
      <c r="G95" s="67"/>
      <c r="H95" s="67"/>
      <c r="I95" s="67"/>
      <c r="J95" s="67"/>
      <c r="K95" s="67"/>
      <c r="L95" s="67"/>
      <c r="M95" s="57">
        <f t="shared" si="23"/>
        <v>0</v>
      </c>
    </row>
    <row r="96" spans="1:13" s="1" customFormat="1" ht="27" customHeight="1">
      <c r="A96" s="54"/>
      <c r="B96" s="55"/>
      <c r="C96" s="56"/>
      <c r="D96" s="67"/>
      <c r="E96" s="57">
        <f t="shared" si="22"/>
        <v>0</v>
      </c>
      <c r="F96" s="67"/>
      <c r="G96" s="67"/>
      <c r="H96" s="67"/>
      <c r="I96" s="67"/>
      <c r="J96" s="67"/>
      <c r="K96" s="67"/>
      <c r="L96" s="67"/>
      <c r="M96" s="57">
        <f t="shared" si="23"/>
        <v>0</v>
      </c>
    </row>
    <row r="97" spans="1:13" s="1" customFormat="1" ht="27" customHeight="1">
      <c r="A97" s="54"/>
      <c r="B97" s="55"/>
      <c r="C97" s="56"/>
      <c r="D97" s="67"/>
      <c r="E97" s="57">
        <f t="shared" si="22"/>
        <v>0</v>
      </c>
      <c r="F97" s="67"/>
      <c r="G97" s="67"/>
      <c r="H97" s="67"/>
      <c r="I97" s="67"/>
      <c r="J97" s="67"/>
      <c r="K97" s="67"/>
      <c r="L97" s="67"/>
      <c r="M97" s="57">
        <f t="shared" si="23"/>
        <v>0</v>
      </c>
    </row>
    <row r="98" spans="1:13" s="9" customFormat="1" ht="27" customHeight="1">
      <c r="A98" s="187" t="s">
        <v>1</v>
      </c>
      <c r="B98" s="187"/>
      <c r="C98" s="187"/>
      <c r="D98" s="187"/>
      <c r="E98" s="66">
        <f t="shared" ref="E98:M98" si="24">SUM(E90:E97)</f>
        <v>0</v>
      </c>
      <c r="F98" s="66">
        <f t="shared" si="24"/>
        <v>0</v>
      </c>
      <c r="G98" s="66">
        <f t="shared" si="24"/>
        <v>0</v>
      </c>
      <c r="H98" s="66">
        <f t="shared" si="24"/>
        <v>0</v>
      </c>
      <c r="I98" s="66">
        <f t="shared" si="24"/>
        <v>0</v>
      </c>
      <c r="J98" s="66">
        <f t="shared" si="24"/>
        <v>0</v>
      </c>
      <c r="K98" s="66">
        <f t="shared" si="24"/>
        <v>0</v>
      </c>
      <c r="L98" s="66">
        <f t="shared" si="24"/>
        <v>0</v>
      </c>
      <c r="M98" s="66">
        <f t="shared" si="24"/>
        <v>0</v>
      </c>
    </row>
    <row r="99" spans="1:13" s="34" customFormat="1" ht="27" customHeight="1">
      <c r="A99" s="58" t="s">
        <v>14</v>
      </c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</row>
    <row r="100" spans="1:13" ht="27" customHeight="1">
      <c r="A100" s="64" t="s">
        <v>44</v>
      </c>
      <c r="B100" s="65" t="s">
        <v>43</v>
      </c>
      <c r="C100" s="65" t="s">
        <v>41</v>
      </c>
      <c r="D100" s="65" t="s">
        <v>49</v>
      </c>
      <c r="E100" s="65" t="s">
        <v>42</v>
      </c>
      <c r="F100" s="65">
        <v>2009</v>
      </c>
      <c r="G100" s="65">
        <v>2010</v>
      </c>
      <c r="H100" s="65">
        <v>2011</v>
      </c>
      <c r="I100" s="65">
        <v>2012</v>
      </c>
      <c r="J100" s="65">
        <v>2013</v>
      </c>
      <c r="K100" s="65">
        <v>2014</v>
      </c>
      <c r="L100" s="65">
        <v>2015</v>
      </c>
      <c r="M100" s="65" t="s">
        <v>42</v>
      </c>
    </row>
    <row r="101" spans="1:13" s="1" customFormat="1" ht="27" customHeight="1">
      <c r="A101" s="54"/>
      <c r="B101" s="55"/>
      <c r="C101" s="56"/>
      <c r="D101" s="67"/>
      <c r="E101" s="57">
        <f t="shared" ref="E101:E108" si="25">ROUND(D101*C101,2)</f>
        <v>0</v>
      </c>
      <c r="F101" s="67"/>
      <c r="G101" s="67"/>
      <c r="H101" s="67"/>
      <c r="I101" s="67"/>
      <c r="J101" s="67"/>
      <c r="K101" s="67"/>
      <c r="L101" s="67"/>
      <c r="M101" s="57">
        <f t="shared" ref="M101:M108" si="26">SUM(F101:L101)</f>
        <v>0</v>
      </c>
    </row>
    <row r="102" spans="1:13" s="1" customFormat="1" ht="27" customHeight="1">
      <c r="A102" s="54"/>
      <c r="B102" s="55"/>
      <c r="C102" s="56"/>
      <c r="D102" s="67"/>
      <c r="E102" s="57">
        <f t="shared" si="25"/>
        <v>0</v>
      </c>
      <c r="F102" s="67"/>
      <c r="G102" s="67"/>
      <c r="H102" s="67"/>
      <c r="I102" s="67"/>
      <c r="J102" s="67"/>
      <c r="K102" s="67"/>
      <c r="L102" s="67"/>
      <c r="M102" s="57">
        <f t="shared" si="26"/>
        <v>0</v>
      </c>
    </row>
    <row r="103" spans="1:13" s="1" customFormat="1" ht="27" customHeight="1">
      <c r="A103" s="54"/>
      <c r="B103" s="55"/>
      <c r="C103" s="56"/>
      <c r="D103" s="67"/>
      <c r="E103" s="57">
        <f t="shared" si="25"/>
        <v>0</v>
      </c>
      <c r="F103" s="67"/>
      <c r="G103" s="67"/>
      <c r="H103" s="67"/>
      <c r="I103" s="67"/>
      <c r="J103" s="67"/>
      <c r="K103" s="67"/>
      <c r="L103" s="67"/>
      <c r="M103" s="57">
        <f t="shared" si="26"/>
        <v>0</v>
      </c>
    </row>
    <row r="104" spans="1:13" s="1" customFormat="1" ht="27" customHeight="1">
      <c r="A104" s="54"/>
      <c r="B104" s="55"/>
      <c r="C104" s="56"/>
      <c r="D104" s="67"/>
      <c r="E104" s="57">
        <f t="shared" si="25"/>
        <v>0</v>
      </c>
      <c r="F104" s="67"/>
      <c r="G104" s="67"/>
      <c r="H104" s="67"/>
      <c r="I104" s="67"/>
      <c r="J104" s="67"/>
      <c r="K104" s="67"/>
      <c r="L104" s="67"/>
      <c r="M104" s="57">
        <f t="shared" si="26"/>
        <v>0</v>
      </c>
    </row>
    <row r="105" spans="1:13" s="1" customFormat="1" ht="27" customHeight="1">
      <c r="A105" s="54"/>
      <c r="B105" s="55"/>
      <c r="C105" s="56"/>
      <c r="D105" s="67"/>
      <c r="E105" s="57">
        <f t="shared" si="25"/>
        <v>0</v>
      </c>
      <c r="F105" s="67"/>
      <c r="G105" s="67"/>
      <c r="H105" s="67"/>
      <c r="I105" s="67"/>
      <c r="J105" s="67"/>
      <c r="K105" s="67"/>
      <c r="L105" s="67"/>
      <c r="M105" s="57">
        <f t="shared" si="26"/>
        <v>0</v>
      </c>
    </row>
    <row r="106" spans="1:13" s="1" customFormat="1" ht="27" customHeight="1">
      <c r="A106" s="54"/>
      <c r="B106" s="55"/>
      <c r="C106" s="56"/>
      <c r="D106" s="67"/>
      <c r="E106" s="57">
        <f t="shared" si="25"/>
        <v>0</v>
      </c>
      <c r="F106" s="67"/>
      <c r="G106" s="67"/>
      <c r="H106" s="67"/>
      <c r="I106" s="67"/>
      <c r="J106" s="67"/>
      <c r="K106" s="67"/>
      <c r="L106" s="67"/>
      <c r="M106" s="57">
        <f t="shared" si="26"/>
        <v>0</v>
      </c>
    </row>
    <row r="107" spans="1:13" s="1" customFormat="1" ht="27" customHeight="1">
      <c r="A107" s="54"/>
      <c r="B107" s="55"/>
      <c r="C107" s="56"/>
      <c r="D107" s="67"/>
      <c r="E107" s="57">
        <f t="shared" si="25"/>
        <v>0</v>
      </c>
      <c r="F107" s="67"/>
      <c r="G107" s="67"/>
      <c r="H107" s="67"/>
      <c r="I107" s="67"/>
      <c r="J107" s="67"/>
      <c r="K107" s="67"/>
      <c r="L107" s="67"/>
      <c r="M107" s="57">
        <f t="shared" si="26"/>
        <v>0</v>
      </c>
    </row>
    <row r="108" spans="1:13" s="1" customFormat="1" ht="27" customHeight="1">
      <c r="A108" s="54"/>
      <c r="B108" s="55"/>
      <c r="C108" s="56"/>
      <c r="D108" s="67"/>
      <c r="E108" s="57">
        <f t="shared" si="25"/>
        <v>0</v>
      </c>
      <c r="F108" s="67"/>
      <c r="G108" s="67"/>
      <c r="H108" s="67"/>
      <c r="I108" s="67"/>
      <c r="J108" s="67"/>
      <c r="K108" s="67"/>
      <c r="L108" s="67"/>
      <c r="M108" s="57">
        <f t="shared" si="26"/>
        <v>0</v>
      </c>
    </row>
    <row r="109" spans="1:13" s="9" customFormat="1" ht="27" customHeight="1">
      <c r="A109" s="187" t="s">
        <v>1</v>
      </c>
      <c r="B109" s="187"/>
      <c r="C109" s="187"/>
      <c r="D109" s="187"/>
      <c r="E109" s="66">
        <f t="shared" ref="E109:M109" si="27">SUM(E101:E108)</f>
        <v>0</v>
      </c>
      <c r="F109" s="66">
        <f t="shared" si="27"/>
        <v>0</v>
      </c>
      <c r="G109" s="66">
        <f t="shared" si="27"/>
        <v>0</v>
      </c>
      <c r="H109" s="66">
        <f t="shared" si="27"/>
        <v>0</v>
      </c>
      <c r="I109" s="66">
        <f t="shared" si="27"/>
        <v>0</v>
      </c>
      <c r="J109" s="66">
        <f t="shared" si="27"/>
        <v>0</v>
      </c>
      <c r="K109" s="66">
        <f t="shared" si="27"/>
        <v>0</v>
      </c>
      <c r="L109" s="66">
        <f t="shared" si="27"/>
        <v>0</v>
      </c>
      <c r="M109" s="66">
        <f t="shared" si="27"/>
        <v>0</v>
      </c>
    </row>
    <row r="110" spans="1:13" s="34" customFormat="1" ht="27" customHeight="1">
      <c r="A110" s="58" t="s">
        <v>7</v>
      </c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</row>
    <row r="111" spans="1:13" ht="27" customHeight="1">
      <c r="A111" s="64" t="s">
        <v>44</v>
      </c>
      <c r="B111" s="65" t="s">
        <v>43</v>
      </c>
      <c r="C111" s="65" t="s">
        <v>41</v>
      </c>
      <c r="D111" s="65" t="s">
        <v>49</v>
      </c>
      <c r="E111" s="65" t="s">
        <v>42</v>
      </c>
      <c r="F111" s="65">
        <v>2009</v>
      </c>
      <c r="G111" s="65">
        <v>2010</v>
      </c>
      <c r="H111" s="65">
        <v>2011</v>
      </c>
      <c r="I111" s="65">
        <v>2012</v>
      </c>
      <c r="J111" s="65">
        <v>2013</v>
      </c>
      <c r="K111" s="65">
        <v>2014</v>
      </c>
      <c r="L111" s="65">
        <v>2015</v>
      </c>
      <c r="M111" s="65" t="s">
        <v>42</v>
      </c>
    </row>
    <row r="112" spans="1:13" s="1" customFormat="1" ht="27" customHeight="1">
      <c r="A112" s="54"/>
      <c r="B112" s="55"/>
      <c r="C112" s="56"/>
      <c r="D112" s="67"/>
      <c r="E112" s="57">
        <f t="shared" ref="E112:E119" si="28">ROUND(D112*C112,2)</f>
        <v>0</v>
      </c>
      <c r="F112" s="67"/>
      <c r="G112" s="67"/>
      <c r="H112" s="67"/>
      <c r="I112" s="67"/>
      <c r="J112" s="67"/>
      <c r="K112" s="67"/>
      <c r="L112" s="67"/>
      <c r="M112" s="57">
        <f t="shared" ref="M112:M119" si="29">SUM(F112:L112)</f>
        <v>0</v>
      </c>
    </row>
    <row r="113" spans="1:13" s="1" customFormat="1" ht="27" customHeight="1">
      <c r="A113" s="54"/>
      <c r="B113" s="55"/>
      <c r="C113" s="56"/>
      <c r="D113" s="67"/>
      <c r="E113" s="57">
        <f t="shared" si="28"/>
        <v>0</v>
      </c>
      <c r="F113" s="67"/>
      <c r="G113" s="67"/>
      <c r="H113" s="67"/>
      <c r="I113" s="67"/>
      <c r="J113" s="67"/>
      <c r="K113" s="67"/>
      <c r="L113" s="67"/>
      <c r="M113" s="57">
        <f t="shared" si="29"/>
        <v>0</v>
      </c>
    </row>
    <row r="114" spans="1:13" s="1" customFormat="1" ht="27" customHeight="1">
      <c r="A114" s="54"/>
      <c r="B114" s="55"/>
      <c r="C114" s="56"/>
      <c r="D114" s="67"/>
      <c r="E114" s="57">
        <f t="shared" si="28"/>
        <v>0</v>
      </c>
      <c r="F114" s="67"/>
      <c r="G114" s="67"/>
      <c r="H114" s="67"/>
      <c r="I114" s="67"/>
      <c r="J114" s="67"/>
      <c r="K114" s="67"/>
      <c r="L114" s="67"/>
      <c r="M114" s="57">
        <f t="shared" si="29"/>
        <v>0</v>
      </c>
    </row>
    <row r="115" spans="1:13" s="1" customFormat="1" ht="27" customHeight="1">
      <c r="A115" s="54"/>
      <c r="B115" s="55"/>
      <c r="C115" s="56"/>
      <c r="D115" s="67"/>
      <c r="E115" s="57">
        <f t="shared" si="28"/>
        <v>0</v>
      </c>
      <c r="F115" s="67"/>
      <c r="G115" s="67"/>
      <c r="H115" s="67"/>
      <c r="I115" s="67"/>
      <c r="J115" s="67"/>
      <c r="K115" s="67"/>
      <c r="L115" s="67"/>
      <c r="M115" s="57">
        <f t="shared" si="29"/>
        <v>0</v>
      </c>
    </row>
    <row r="116" spans="1:13" s="1" customFormat="1" ht="27" customHeight="1">
      <c r="A116" s="54"/>
      <c r="B116" s="55"/>
      <c r="C116" s="56"/>
      <c r="D116" s="67"/>
      <c r="E116" s="57">
        <f t="shared" si="28"/>
        <v>0</v>
      </c>
      <c r="F116" s="67"/>
      <c r="G116" s="67"/>
      <c r="H116" s="67"/>
      <c r="I116" s="67"/>
      <c r="J116" s="67"/>
      <c r="K116" s="67"/>
      <c r="L116" s="67"/>
      <c r="M116" s="57">
        <f t="shared" si="29"/>
        <v>0</v>
      </c>
    </row>
    <row r="117" spans="1:13" s="1" customFormat="1" ht="27" customHeight="1">
      <c r="A117" s="54"/>
      <c r="B117" s="55"/>
      <c r="C117" s="56"/>
      <c r="D117" s="67"/>
      <c r="E117" s="57">
        <f t="shared" si="28"/>
        <v>0</v>
      </c>
      <c r="F117" s="67"/>
      <c r="G117" s="67"/>
      <c r="H117" s="67"/>
      <c r="I117" s="67"/>
      <c r="J117" s="67"/>
      <c r="K117" s="67"/>
      <c r="L117" s="67"/>
      <c r="M117" s="57">
        <f t="shared" si="29"/>
        <v>0</v>
      </c>
    </row>
    <row r="118" spans="1:13" s="1" customFormat="1" ht="27" customHeight="1">
      <c r="A118" s="54"/>
      <c r="B118" s="55"/>
      <c r="C118" s="56"/>
      <c r="D118" s="67"/>
      <c r="E118" s="57">
        <f t="shared" si="28"/>
        <v>0</v>
      </c>
      <c r="F118" s="67"/>
      <c r="G118" s="67"/>
      <c r="H118" s="67"/>
      <c r="I118" s="67"/>
      <c r="J118" s="67"/>
      <c r="K118" s="67"/>
      <c r="L118" s="67"/>
      <c r="M118" s="57">
        <f t="shared" si="29"/>
        <v>0</v>
      </c>
    </row>
    <row r="119" spans="1:13" s="1" customFormat="1" ht="27" customHeight="1">
      <c r="A119" s="54"/>
      <c r="B119" s="55"/>
      <c r="C119" s="56"/>
      <c r="D119" s="67"/>
      <c r="E119" s="57">
        <f t="shared" si="28"/>
        <v>0</v>
      </c>
      <c r="F119" s="67"/>
      <c r="G119" s="67"/>
      <c r="H119" s="67"/>
      <c r="I119" s="67"/>
      <c r="J119" s="67"/>
      <c r="K119" s="67"/>
      <c r="L119" s="67"/>
      <c r="M119" s="57">
        <f t="shared" si="29"/>
        <v>0</v>
      </c>
    </row>
    <row r="120" spans="1:13" s="9" customFormat="1" ht="27" customHeight="1">
      <c r="A120" s="187" t="s">
        <v>1</v>
      </c>
      <c r="B120" s="187"/>
      <c r="C120" s="187"/>
      <c r="D120" s="187"/>
      <c r="E120" s="66">
        <f t="shared" ref="E120:M120" si="30">SUM(E112:E119)</f>
        <v>0</v>
      </c>
      <c r="F120" s="66">
        <f t="shared" si="30"/>
        <v>0</v>
      </c>
      <c r="G120" s="66">
        <f t="shared" si="30"/>
        <v>0</v>
      </c>
      <c r="H120" s="66">
        <f t="shared" si="30"/>
        <v>0</v>
      </c>
      <c r="I120" s="66">
        <f t="shared" si="30"/>
        <v>0</v>
      </c>
      <c r="J120" s="66">
        <f t="shared" si="30"/>
        <v>0</v>
      </c>
      <c r="K120" s="66">
        <f t="shared" si="30"/>
        <v>0</v>
      </c>
      <c r="L120" s="66">
        <f t="shared" si="30"/>
        <v>0</v>
      </c>
      <c r="M120" s="66">
        <f t="shared" si="30"/>
        <v>0</v>
      </c>
    </row>
    <row r="121" spans="1:13" s="34" customFormat="1" ht="27" customHeight="1">
      <c r="A121" s="58" t="s">
        <v>9</v>
      </c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</row>
    <row r="122" spans="1:13" ht="27" customHeight="1">
      <c r="A122" s="64" t="s">
        <v>44</v>
      </c>
      <c r="B122" s="65" t="s">
        <v>43</v>
      </c>
      <c r="C122" s="65" t="s">
        <v>41</v>
      </c>
      <c r="D122" s="65" t="s">
        <v>49</v>
      </c>
      <c r="E122" s="65" t="s">
        <v>42</v>
      </c>
      <c r="F122" s="65">
        <v>2009</v>
      </c>
      <c r="G122" s="65">
        <v>2010</v>
      </c>
      <c r="H122" s="65">
        <v>2011</v>
      </c>
      <c r="I122" s="65">
        <v>2012</v>
      </c>
      <c r="J122" s="65">
        <v>2013</v>
      </c>
      <c r="K122" s="65">
        <v>2014</v>
      </c>
      <c r="L122" s="65">
        <v>2015</v>
      </c>
      <c r="M122" s="65" t="s">
        <v>42</v>
      </c>
    </row>
    <row r="123" spans="1:13" s="1" customFormat="1" ht="27" customHeight="1">
      <c r="A123" s="54"/>
      <c r="B123" s="55"/>
      <c r="C123" s="56"/>
      <c r="D123" s="67"/>
      <c r="E123" s="57">
        <f t="shared" ref="E123:E130" si="31">ROUND(D123*C123,2)</f>
        <v>0</v>
      </c>
      <c r="F123" s="67"/>
      <c r="G123" s="67"/>
      <c r="H123" s="67"/>
      <c r="I123" s="67"/>
      <c r="J123" s="67"/>
      <c r="K123" s="67"/>
      <c r="L123" s="67"/>
      <c r="M123" s="57">
        <f t="shared" ref="M123:M130" si="32">SUM(F123:L123)</f>
        <v>0</v>
      </c>
    </row>
    <row r="124" spans="1:13" s="1" customFormat="1" ht="27" customHeight="1">
      <c r="A124" s="54"/>
      <c r="B124" s="55"/>
      <c r="C124" s="56"/>
      <c r="D124" s="67"/>
      <c r="E124" s="57">
        <f t="shared" si="31"/>
        <v>0</v>
      </c>
      <c r="F124" s="67"/>
      <c r="G124" s="67"/>
      <c r="H124" s="67"/>
      <c r="I124" s="67"/>
      <c r="J124" s="67"/>
      <c r="K124" s="67"/>
      <c r="L124" s="67"/>
      <c r="M124" s="57">
        <f t="shared" si="32"/>
        <v>0</v>
      </c>
    </row>
    <row r="125" spans="1:13" s="1" customFormat="1" ht="27" customHeight="1">
      <c r="A125" s="54"/>
      <c r="B125" s="55"/>
      <c r="C125" s="56"/>
      <c r="D125" s="67"/>
      <c r="E125" s="57">
        <f t="shared" si="31"/>
        <v>0</v>
      </c>
      <c r="F125" s="67"/>
      <c r="G125" s="67"/>
      <c r="H125" s="67"/>
      <c r="I125" s="67"/>
      <c r="J125" s="67"/>
      <c r="K125" s="67"/>
      <c r="L125" s="67"/>
      <c r="M125" s="57">
        <f t="shared" si="32"/>
        <v>0</v>
      </c>
    </row>
    <row r="126" spans="1:13" s="1" customFormat="1" ht="27" customHeight="1">
      <c r="A126" s="54"/>
      <c r="B126" s="55"/>
      <c r="C126" s="56"/>
      <c r="D126" s="67"/>
      <c r="E126" s="57">
        <f t="shared" si="31"/>
        <v>0</v>
      </c>
      <c r="F126" s="67"/>
      <c r="G126" s="67"/>
      <c r="H126" s="67"/>
      <c r="I126" s="67"/>
      <c r="J126" s="67"/>
      <c r="K126" s="67"/>
      <c r="L126" s="67"/>
      <c r="M126" s="57">
        <f t="shared" si="32"/>
        <v>0</v>
      </c>
    </row>
    <row r="127" spans="1:13" s="1" customFormat="1" ht="27" customHeight="1">
      <c r="A127" s="54"/>
      <c r="B127" s="55"/>
      <c r="C127" s="56"/>
      <c r="D127" s="67"/>
      <c r="E127" s="57">
        <f t="shared" si="31"/>
        <v>0</v>
      </c>
      <c r="F127" s="67"/>
      <c r="G127" s="67"/>
      <c r="H127" s="67"/>
      <c r="I127" s="67"/>
      <c r="J127" s="67"/>
      <c r="K127" s="67"/>
      <c r="L127" s="67"/>
      <c r="M127" s="57">
        <f t="shared" si="32"/>
        <v>0</v>
      </c>
    </row>
    <row r="128" spans="1:13" s="1" customFormat="1" ht="27" customHeight="1">
      <c r="A128" s="54"/>
      <c r="B128" s="55"/>
      <c r="C128" s="56"/>
      <c r="D128" s="67"/>
      <c r="E128" s="57">
        <f t="shared" si="31"/>
        <v>0</v>
      </c>
      <c r="F128" s="67"/>
      <c r="G128" s="67"/>
      <c r="H128" s="67"/>
      <c r="I128" s="67"/>
      <c r="J128" s="67"/>
      <c r="K128" s="67"/>
      <c r="L128" s="67"/>
      <c r="M128" s="57">
        <f t="shared" si="32"/>
        <v>0</v>
      </c>
    </row>
    <row r="129" spans="1:13" s="1" customFormat="1" ht="27" customHeight="1">
      <c r="A129" s="54"/>
      <c r="B129" s="55"/>
      <c r="C129" s="56"/>
      <c r="D129" s="67"/>
      <c r="E129" s="57">
        <f t="shared" si="31"/>
        <v>0</v>
      </c>
      <c r="F129" s="67"/>
      <c r="G129" s="67"/>
      <c r="H129" s="67"/>
      <c r="I129" s="67"/>
      <c r="J129" s="67"/>
      <c r="K129" s="67"/>
      <c r="L129" s="67"/>
      <c r="M129" s="57">
        <f t="shared" si="32"/>
        <v>0</v>
      </c>
    </row>
    <row r="130" spans="1:13" s="1" customFormat="1" ht="27" customHeight="1">
      <c r="A130" s="54"/>
      <c r="B130" s="55"/>
      <c r="C130" s="56"/>
      <c r="D130" s="67"/>
      <c r="E130" s="57">
        <f t="shared" si="31"/>
        <v>0</v>
      </c>
      <c r="F130" s="67"/>
      <c r="G130" s="67"/>
      <c r="H130" s="67"/>
      <c r="I130" s="67"/>
      <c r="J130" s="67"/>
      <c r="K130" s="67"/>
      <c r="L130" s="67"/>
      <c r="M130" s="57">
        <f t="shared" si="32"/>
        <v>0</v>
      </c>
    </row>
    <row r="131" spans="1:13" s="9" customFormat="1" ht="27" customHeight="1">
      <c r="A131" s="187" t="s">
        <v>1</v>
      </c>
      <c r="B131" s="187"/>
      <c r="C131" s="187"/>
      <c r="D131" s="187"/>
      <c r="E131" s="66">
        <f t="shared" ref="E131:M131" si="33">SUM(E123:E130)</f>
        <v>0</v>
      </c>
      <c r="F131" s="66">
        <f t="shared" si="33"/>
        <v>0</v>
      </c>
      <c r="G131" s="66">
        <f t="shared" si="33"/>
        <v>0</v>
      </c>
      <c r="H131" s="66">
        <f t="shared" si="33"/>
        <v>0</v>
      </c>
      <c r="I131" s="66">
        <f t="shared" si="33"/>
        <v>0</v>
      </c>
      <c r="J131" s="66">
        <f t="shared" si="33"/>
        <v>0</v>
      </c>
      <c r="K131" s="66">
        <f t="shared" si="33"/>
        <v>0</v>
      </c>
      <c r="L131" s="66">
        <f t="shared" si="33"/>
        <v>0</v>
      </c>
      <c r="M131" s="66">
        <f t="shared" si="33"/>
        <v>0</v>
      </c>
    </row>
    <row r="132" spans="1:13" s="34" customFormat="1" ht="27" customHeight="1">
      <c r="A132" s="58" t="s">
        <v>11</v>
      </c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</row>
    <row r="133" spans="1:13" ht="27" customHeight="1">
      <c r="A133" s="64" t="s">
        <v>44</v>
      </c>
      <c r="B133" s="65" t="s">
        <v>43</v>
      </c>
      <c r="C133" s="65" t="s">
        <v>41</v>
      </c>
      <c r="D133" s="65" t="s">
        <v>49</v>
      </c>
      <c r="E133" s="65" t="s">
        <v>42</v>
      </c>
      <c r="F133" s="65">
        <v>2009</v>
      </c>
      <c r="G133" s="65">
        <v>2010</v>
      </c>
      <c r="H133" s="65">
        <v>2011</v>
      </c>
      <c r="I133" s="65">
        <v>2012</v>
      </c>
      <c r="J133" s="65">
        <v>2013</v>
      </c>
      <c r="K133" s="65">
        <v>2014</v>
      </c>
      <c r="L133" s="65">
        <v>2015</v>
      </c>
      <c r="M133" s="65" t="s">
        <v>42</v>
      </c>
    </row>
    <row r="134" spans="1:13" s="1" customFormat="1" ht="27" customHeight="1">
      <c r="A134" s="54"/>
      <c r="B134" s="55"/>
      <c r="C134" s="56"/>
      <c r="D134" s="67"/>
      <c r="E134" s="57">
        <f t="shared" ref="E134:E141" si="34">ROUND(D134*C134,2)</f>
        <v>0</v>
      </c>
      <c r="F134" s="67"/>
      <c r="G134" s="67"/>
      <c r="H134" s="67"/>
      <c r="I134" s="67"/>
      <c r="J134" s="67"/>
      <c r="K134" s="67"/>
      <c r="L134" s="67"/>
      <c r="M134" s="57">
        <f t="shared" ref="M134:M141" si="35">SUM(F134:L134)</f>
        <v>0</v>
      </c>
    </row>
    <row r="135" spans="1:13" s="1" customFormat="1" ht="27" customHeight="1">
      <c r="A135" s="54"/>
      <c r="B135" s="55"/>
      <c r="C135" s="56"/>
      <c r="D135" s="67"/>
      <c r="E135" s="57">
        <f t="shared" si="34"/>
        <v>0</v>
      </c>
      <c r="F135" s="67"/>
      <c r="G135" s="67"/>
      <c r="H135" s="67"/>
      <c r="I135" s="67"/>
      <c r="J135" s="67"/>
      <c r="K135" s="67"/>
      <c r="L135" s="67"/>
      <c r="M135" s="57">
        <f t="shared" si="35"/>
        <v>0</v>
      </c>
    </row>
    <row r="136" spans="1:13" s="1" customFormat="1" ht="27" customHeight="1">
      <c r="A136" s="54"/>
      <c r="B136" s="55"/>
      <c r="C136" s="56"/>
      <c r="D136" s="67"/>
      <c r="E136" s="57">
        <f t="shared" si="34"/>
        <v>0</v>
      </c>
      <c r="F136" s="67"/>
      <c r="G136" s="67"/>
      <c r="H136" s="67"/>
      <c r="I136" s="67"/>
      <c r="J136" s="67"/>
      <c r="K136" s="67"/>
      <c r="L136" s="67"/>
      <c r="M136" s="57">
        <f t="shared" si="35"/>
        <v>0</v>
      </c>
    </row>
    <row r="137" spans="1:13" s="1" customFormat="1" ht="27" customHeight="1">
      <c r="A137" s="54"/>
      <c r="B137" s="55"/>
      <c r="C137" s="56"/>
      <c r="D137" s="67"/>
      <c r="E137" s="57">
        <f t="shared" si="34"/>
        <v>0</v>
      </c>
      <c r="F137" s="67"/>
      <c r="G137" s="67"/>
      <c r="H137" s="67"/>
      <c r="I137" s="67"/>
      <c r="J137" s="67"/>
      <c r="K137" s="67"/>
      <c r="L137" s="67"/>
      <c r="M137" s="57">
        <f t="shared" si="35"/>
        <v>0</v>
      </c>
    </row>
    <row r="138" spans="1:13" s="1" customFormat="1" ht="27" customHeight="1">
      <c r="A138" s="54"/>
      <c r="B138" s="55"/>
      <c r="C138" s="56"/>
      <c r="D138" s="67"/>
      <c r="E138" s="57">
        <f t="shared" si="34"/>
        <v>0</v>
      </c>
      <c r="F138" s="67"/>
      <c r="G138" s="67"/>
      <c r="H138" s="67"/>
      <c r="I138" s="67"/>
      <c r="J138" s="67"/>
      <c r="K138" s="67"/>
      <c r="L138" s="67"/>
      <c r="M138" s="57">
        <f t="shared" si="35"/>
        <v>0</v>
      </c>
    </row>
    <row r="139" spans="1:13" s="1" customFormat="1" ht="27" customHeight="1">
      <c r="A139" s="54"/>
      <c r="B139" s="55"/>
      <c r="C139" s="56"/>
      <c r="D139" s="67"/>
      <c r="E139" s="57">
        <f t="shared" si="34"/>
        <v>0</v>
      </c>
      <c r="F139" s="67"/>
      <c r="G139" s="67"/>
      <c r="H139" s="67"/>
      <c r="I139" s="67"/>
      <c r="J139" s="67"/>
      <c r="K139" s="67"/>
      <c r="L139" s="67"/>
      <c r="M139" s="57">
        <f t="shared" si="35"/>
        <v>0</v>
      </c>
    </row>
    <row r="140" spans="1:13" s="1" customFormat="1" ht="27" customHeight="1">
      <c r="A140" s="54"/>
      <c r="B140" s="55"/>
      <c r="C140" s="56"/>
      <c r="D140" s="67"/>
      <c r="E140" s="57">
        <f t="shared" si="34"/>
        <v>0</v>
      </c>
      <c r="F140" s="67"/>
      <c r="G140" s="67"/>
      <c r="H140" s="67"/>
      <c r="I140" s="67"/>
      <c r="J140" s="67"/>
      <c r="K140" s="67"/>
      <c r="L140" s="67"/>
      <c r="M140" s="57">
        <f t="shared" si="35"/>
        <v>0</v>
      </c>
    </row>
    <row r="141" spans="1:13" s="1" customFormat="1" ht="27" customHeight="1">
      <c r="A141" s="54"/>
      <c r="B141" s="55"/>
      <c r="C141" s="56"/>
      <c r="D141" s="67"/>
      <c r="E141" s="57">
        <f t="shared" si="34"/>
        <v>0</v>
      </c>
      <c r="F141" s="67"/>
      <c r="G141" s="67"/>
      <c r="H141" s="67"/>
      <c r="I141" s="67"/>
      <c r="J141" s="67"/>
      <c r="K141" s="67"/>
      <c r="L141" s="67"/>
      <c r="M141" s="57">
        <f t="shared" si="35"/>
        <v>0</v>
      </c>
    </row>
    <row r="142" spans="1:13" s="9" customFormat="1" ht="27" customHeight="1">
      <c r="A142" s="187" t="s">
        <v>1</v>
      </c>
      <c r="B142" s="187"/>
      <c r="C142" s="187"/>
      <c r="D142" s="187"/>
      <c r="E142" s="66">
        <f t="shared" ref="E142:M142" si="36">SUM(E134:E141)</f>
        <v>0</v>
      </c>
      <c r="F142" s="66">
        <f t="shared" si="36"/>
        <v>0</v>
      </c>
      <c r="G142" s="66">
        <f t="shared" si="36"/>
        <v>0</v>
      </c>
      <c r="H142" s="66">
        <f t="shared" si="36"/>
        <v>0</v>
      </c>
      <c r="I142" s="66">
        <f t="shared" si="36"/>
        <v>0</v>
      </c>
      <c r="J142" s="66">
        <f t="shared" si="36"/>
        <v>0</v>
      </c>
      <c r="K142" s="66">
        <f t="shared" si="36"/>
        <v>0</v>
      </c>
      <c r="L142" s="66">
        <f t="shared" si="36"/>
        <v>0</v>
      </c>
      <c r="M142" s="66">
        <f t="shared" si="36"/>
        <v>0</v>
      </c>
    </row>
    <row r="143" spans="1:13" s="34" customFormat="1" ht="27" customHeight="1">
      <c r="A143" s="58" t="s">
        <v>8</v>
      </c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</row>
    <row r="144" spans="1:13" ht="27" customHeight="1">
      <c r="A144" s="64" t="s">
        <v>44</v>
      </c>
      <c r="B144" s="65" t="s">
        <v>43</v>
      </c>
      <c r="C144" s="65" t="s">
        <v>41</v>
      </c>
      <c r="D144" s="65" t="s">
        <v>49</v>
      </c>
      <c r="E144" s="65" t="s">
        <v>42</v>
      </c>
      <c r="F144" s="65">
        <v>2009</v>
      </c>
      <c r="G144" s="65">
        <v>2010</v>
      </c>
      <c r="H144" s="65">
        <v>2011</v>
      </c>
      <c r="I144" s="65">
        <v>2012</v>
      </c>
      <c r="J144" s="65">
        <v>2013</v>
      </c>
      <c r="K144" s="65">
        <v>2014</v>
      </c>
      <c r="L144" s="65">
        <v>2015</v>
      </c>
      <c r="M144" s="65" t="s">
        <v>42</v>
      </c>
    </row>
    <row r="145" spans="1:13" s="1" customFormat="1" ht="27" customHeight="1">
      <c r="A145" s="54"/>
      <c r="B145" s="55"/>
      <c r="C145" s="56"/>
      <c r="D145" s="67"/>
      <c r="E145" s="57">
        <f t="shared" ref="E145:E152" si="37">ROUND(D145*C145,2)</f>
        <v>0</v>
      </c>
      <c r="F145" s="67"/>
      <c r="G145" s="67"/>
      <c r="H145" s="67"/>
      <c r="I145" s="67"/>
      <c r="J145" s="67"/>
      <c r="K145" s="67"/>
      <c r="L145" s="67"/>
      <c r="M145" s="57">
        <f t="shared" ref="M145:M152" si="38">SUM(F145:L145)</f>
        <v>0</v>
      </c>
    </row>
    <row r="146" spans="1:13" s="1" customFormat="1" ht="27" customHeight="1">
      <c r="A146" s="54"/>
      <c r="B146" s="55"/>
      <c r="C146" s="56"/>
      <c r="D146" s="67"/>
      <c r="E146" s="57">
        <f t="shared" si="37"/>
        <v>0</v>
      </c>
      <c r="F146" s="67"/>
      <c r="G146" s="67"/>
      <c r="H146" s="67"/>
      <c r="I146" s="67"/>
      <c r="J146" s="67"/>
      <c r="K146" s="67"/>
      <c r="L146" s="67"/>
      <c r="M146" s="57">
        <f t="shared" si="38"/>
        <v>0</v>
      </c>
    </row>
    <row r="147" spans="1:13" s="1" customFormat="1" ht="27" customHeight="1">
      <c r="A147" s="54"/>
      <c r="B147" s="55"/>
      <c r="C147" s="56"/>
      <c r="D147" s="67"/>
      <c r="E147" s="57">
        <f t="shared" si="37"/>
        <v>0</v>
      </c>
      <c r="F147" s="67"/>
      <c r="G147" s="67"/>
      <c r="H147" s="67"/>
      <c r="I147" s="67"/>
      <c r="J147" s="67"/>
      <c r="K147" s="67"/>
      <c r="L147" s="67"/>
      <c r="M147" s="57">
        <f t="shared" si="38"/>
        <v>0</v>
      </c>
    </row>
    <row r="148" spans="1:13" s="1" customFormat="1" ht="27" customHeight="1">
      <c r="A148" s="54"/>
      <c r="B148" s="55"/>
      <c r="C148" s="56"/>
      <c r="D148" s="67"/>
      <c r="E148" s="57">
        <f t="shared" si="37"/>
        <v>0</v>
      </c>
      <c r="F148" s="67"/>
      <c r="G148" s="67"/>
      <c r="H148" s="67"/>
      <c r="I148" s="67"/>
      <c r="J148" s="67"/>
      <c r="K148" s="67"/>
      <c r="L148" s="67"/>
      <c r="M148" s="57">
        <f t="shared" si="38"/>
        <v>0</v>
      </c>
    </row>
    <row r="149" spans="1:13" s="1" customFormat="1" ht="27" customHeight="1">
      <c r="A149" s="54"/>
      <c r="B149" s="55"/>
      <c r="C149" s="56"/>
      <c r="D149" s="67"/>
      <c r="E149" s="57">
        <f t="shared" si="37"/>
        <v>0</v>
      </c>
      <c r="F149" s="67"/>
      <c r="G149" s="67"/>
      <c r="H149" s="67"/>
      <c r="I149" s="67"/>
      <c r="J149" s="67"/>
      <c r="K149" s="67"/>
      <c r="L149" s="67"/>
      <c r="M149" s="57">
        <f t="shared" si="38"/>
        <v>0</v>
      </c>
    </row>
    <row r="150" spans="1:13" s="1" customFormat="1" ht="27" customHeight="1">
      <c r="A150" s="54"/>
      <c r="B150" s="55"/>
      <c r="C150" s="56"/>
      <c r="D150" s="67"/>
      <c r="E150" s="57">
        <f t="shared" si="37"/>
        <v>0</v>
      </c>
      <c r="F150" s="67"/>
      <c r="G150" s="67"/>
      <c r="H150" s="67"/>
      <c r="I150" s="67"/>
      <c r="J150" s="67"/>
      <c r="K150" s="67"/>
      <c r="L150" s="67"/>
      <c r="M150" s="57">
        <f t="shared" si="38"/>
        <v>0</v>
      </c>
    </row>
    <row r="151" spans="1:13" s="1" customFormat="1" ht="27" customHeight="1">
      <c r="A151" s="54"/>
      <c r="B151" s="55"/>
      <c r="C151" s="56"/>
      <c r="D151" s="67"/>
      <c r="E151" s="57">
        <f t="shared" si="37"/>
        <v>0</v>
      </c>
      <c r="F151" s="67"/>
      <c r="G151" s="67"/>
      <c r="H151" s="67"/>
      <c r="I151" s="67"/>
      <c r="J151" s="67"/>
      <c r="K151" s="67"/>
      <c r="L151" s="67"/>
      <c r="M151" s="57">
        <f t="shared" si="38"/>
        <v>0</v>
      </c>
    </row>
    <row r="152" spans="1:13" s="1" customFormat="1" ht="27" customHeight="1">
      <c r="A152" s="54"/>
      <c r="B152" s="55"/>
      <c r="C152" s="56"/>
      <c r="D152" s="67"/>
      <c r="E152" s="57">
        <f t="shared" si="37"/>
        <v>0</v>
      </c>
      <c r="F152" s="67"/>
      <c r="G152" s="67"/>
      <c r="H152" s="67"/>
      <c r="I152" s="67"/>
      <c r="J152" s="67"/>
      <c r="K152" s="67"/>
      <c r="L152" s="67"/>
      <c r="M152" s="57">
        <f t="shared" si="38"/>
        <v>0</v>
      </c>
    </row>
    <row r="153" spans="1:13" s="9" customFormat="1" ht="27" customHeight="1">
      <c r="A153" s="187" t="s">
        <v>1</v>
      </c>
      <c r="B153" s="187"/>
      <c r="C153" s="187"/>
      <c r="D153" s="187"/>
      <c r="E153" s="66">
        <f t="shared" ref="E153:M153" si="39">SUM(E145:E152)</f>
        <v>0</v>
      </c>
      <c r="F153" s="66">
        <f t="shared" si="39"/>
        <v>0</v>
      </c>
      <c r="G153" s="66">
        <f t="shared" si="39"/>
        <v>0</v>
      </c>
      <c r="H153" s="66">
        <f t="shared" si="39"/>
        <v>0</v>
      </c>
      <c r="I153" s="66">
        <f t="shared" si="39"/>
        <v>0</v>
      </c>
      <c r="J153" s="66">
        <f t="shared" si="39"/>
        <v>0</v>
      </c>
      <c r="K153" s="66">
        <f t="shared" si="39"/>
        <v>0</v>
      </c>
      <c r="L153" s="66">
        <f t="shared" si="39"/>
        <v>0</v>
      </c>
      <c r="M153" s="66">
        <f t="shared" si="39"/>
        <v>0</v>
      </c>
    </row>
    <row r="154" spans="1:13" s="34" customFormat="1" ht="27" customHeight="1">
      <c r="A154" s="58" t="s">
        <v>10</v>
      </c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</row>
    <row r="155" spans="1:13" ht="27" customHeight="1">
      <c r="A155" s="64" t="s">
        <v>44</v>
      </c>
      <c r="B155" s="65" t="s">
        <v>43</v>
      </c>
      <c r="C155" s="65" t="s">
        <v>41</v>
      </c>
      <c r="D155" s="65" t="s">
        <v>49</v>
      </c>
      <c r="E155" s="65" t="s">
        <v>42</v>
      </c>
      <c r="F155" s="65">
        <v>2009</v>
      </c>
      <c r="G155" s="65">
        <v>2010</v>
      </c>
      <c r="H155" s="65">
        <v>2011</v>
      </c>
      <c r="I155" s="65">
        <v>2012</v>
      </c>
      <c r="J155" s="65">
        <v>2013</v>
      </c>
      <c r="K155" s="65">
        <v>2014</v>
      </c>
      <c r="L155" s="65">
        <v>2015</v>
      </c>
      <c r="M155" s="65" t="s">
        <v>42</v>
      </c>
    </row>
    <row r="156" spans="1:13" s="1" customFormat="1" ht="27" customHeight="1">
      <c r="A156" s="54"/>
      <c r="B156" s="55"/>
      <c r="C156" s="56"/>
      <c r="D156" s="67"/>
      <c r="E156" s="57">
        <f t="shared" ref="E156:E163" si="40">ROUND(D156*C156,2)</f>
        <v>0</v>
      </c>
      <c r="F156" s="67"/>
      <c r="G156" s="67"/>
      <c r="H156" s="67"/>
      <c r="I156" s="67"/>
      <c r="J156" s="67"/>
      <c r="K156" s="67"/>
      <c r="L156" s="67"/>
      <c r="M156" s="57">
        <f t="shared" ref="M156:M163" si="41">SUM(F156:L156)</f>
        <v>0</v>
      </c>
    </row>
    <row r="157" spans="1:13" s="1" customFormat="1" ht="27" customHeight="1">
      <c r="A157" s="54"/>
      <c r="B157" s="55"/>
      <c r="C157" s="56"/>
      <c r="D157" s="67"/>
      <c r="E157" s="57">
        <f t="shared" si="40"/>
        <v>0</v>
      </c>
      <c r="F157" s="67"/>
      <c r="G157" s="67"/>
      <c r="H157" s="67"/>
      <c r="I157" s="67"/>
      <c r="J157" s="67"/>
      <c r="K157" s="67"/>
      <c r="L157" s="67"/>
      <c r="M157" s="57">
        <f t="shared" si="41"/>
        <v>0</v>
      </c>
    </row>
    <row r="158" spans="1:13" s="1" customFormat="1" ht="27" customHeight="1">
      <c r="A158" s="54"/>
      <c r="B158" s="55"/>
      <c r="C158" s="56"/>
      <c r="D158" s="67"/>
      <c r="E158" s="57">
        <f t="shared" si="40"/>
        <v>0</v>
      </c>
      <c r="F158" s="67"/>
      <c r="G158" s="67"/>
      <c r="H158" s="67"/>
      <c r="I158" s="67"/>
      <c r="J158" s="67"/>
      <c r="K158" s="67"/>
      <c r="L158" s="67"/>
      <c r="M158" s="57">
        <f t="shared" si="41"/>
        <v>0</v>
      </c>
    </row>
    <row r="159" spans="1:13" s="1" customFormat="1" ht="27" customHeight="1">
      <c r="A159" s="54"/>
      <c r="B159" s="55"/>
      <c r="C159" s="56"/>
      <c r="D159" s="67"/>
      <c r="E159" s="57">
        <f t="shared" si="40"/>
        <v>0</v>
      </c>
      <c r="F159" s="67"/>
      <c r="G159" s="67"/>
      <c r="H159" s="67"/>
      <c r="I159" s="67"/>
      <c r="J159" s="67"/>
      <c r="K159" s="67"/>
      <c r="L159" s="67"/>
      <c r="M159" s="57">
        <f t="shared" si="41"/>
        <v>0</v>
      </c>
    </row>
    <row r="160" spans="1:13" s="1" customFormat="1" ht="27" customHeight="1">
      <c r="A160" s="54"/>
      <c r="B160" s="55"/>
      <c r="C160" s="56"/>
      <c r="D160" s="67"/>
      <c r="E160" s="57">
        <f t="shared" si="40"/>
        <v>0</v>
      </c>
      <c r="F160" s="67"/>
      <c r="G160" s="67"/>
      <c r="H160" s="67"/>
      <c r="I160" s="67"/>
      <c r="J160" s="67"/>
      <c r="K160" s="67"/>
      <c r="L160" s="67"/>
      <c r="M160" s="57">
        <f t="shared" si="41"/>
        <v>0</v>
      </c>
    </row>
    <row r="161" spans="1:13" s="1" customFormat="1" ht="27" customHeight="1">
      <c r="A161" s="54"/>
      <c r="B161" s="55"/>
      <c r="C161" s="56"/>
      <c r="D161" s="67"/>
      <c r="E161" s="57">
        <f t="shared" si="40"/>
        <v>0</v>
      </c>
      <c r="F161" s="67"/>
      <c r="G161" s="67"/>
      <c r="H161" s="67"/>
      <c r="I161" s="67"/>
      <c r="J161" s="67"/>
      <c r="K161" s="67"/>
      <c r="L161" s="67"/>
      <c r="M161" s="57">
        <f t="shared" si="41"/>
        <v>0</v>
      </c>
    </row>
    <row r="162" spans="1:13" s="1" customFormat="1" ht="27" customHeight="1">
      <c r="A162" s="54"/>
      <c r="B162" s="55"/>
      <c r="C162" s="56"/>
      <c r="D162" s="67"/>
      <c r="E162" s="57">
        <f t="shared" si="40"/>
        <v>0</v>
      </c>
      <c r="F162" s="67"/>
      <c r="G162" s="67"/>
      <c r="H162" s="67"/>
      <c r="I162" s="67"/>
      <c r="J162" s="67"/>
      <c r="K162" s="67"/>
      <c r="L162" s="67"/>
      <c r="M162" s="57">
        <f t="shared" si="41"/>
        <v>0</v>
      </c>
    </row>
    <row r="163" spans="1:13" s="1" customFormat="1" ht="27" customHeight="1">
      <c r="A163" s="54"/>
      <c r="B163" s="55"/>
      <c r="C163" s="56"/>
      <c r="D163" s="67"/>
      <c r="E163" s="57">
        <f t="shared" si="40"/>
        <v>0</v>
      </c>
      <c r="F163" s="67"/>
      <c r="G163" s="67"/>
      <c r="H163" s="67"/>
      <c r="I163" s="67"/>
      <c r="J163" s="67"/>
      <c r="K163" s="67"/>
      <c r="L163" s="67"/>
      <c r="M163" s="57">
        <f t="shared" si="41"/>
        <v>0</v>
      </c>
    </row>
    <row r="164" spans="1:13" s="9" customFormat="1" ht="27" customHeight="1">
      <c r="A164" s="193" t="s">
        <v>1</v>
      </c>
      <c r="B164" s="193"/>
      <c r="C164" s="193"/>
      <c r="D164" s="193"/>
      <c r="E164" s="135">
        <f t="shared" ref="E164:M164" si="42">SUM(E156:E163)</f>
        <v>0</v>
      </c>
      <c r="F164" s="135">
        <f t="shared" si="42"/>
        <v>0</v>
      </c>
      <c r="G164" s="135">
        <f t="shared" si="42"/>
        <v>0</v>
      </c>
      <c r="H164" s="135">
        <f t="shared" si="42"/>
        <v>0</v>
      </c>
      <c r="I164" s="135">
        <f t="shared" si="42"/>
        <v>0</v>
      </c>
      <c r="J164" s="66">
        <f t="shared" si="42"/>
        <v>0</v>
      </c>
      <c r="K164" s="66">
        <f t="shared" si="42"/>
        <v>0</v>
      </c>
      <c r="L164" s="66">
        <f t="shared" si="42"/>
        <v>0</v>
      </c>
      <c r="M164" s="135">
        <f t="shared" si="42"/>
        <v>0</v>
      </c>
    </row>
    <row r="165" spans="1:13" ht="9.75" customHeight="1">
      <c r="A165" s="191"/>
      <c r="B165" s="191"/>
      <c r="C165" s="191"/>
      <c r="D165" s="191"/>
      <c r="E165" s="191"/>
      <c r="F165" s="191"/>
      <c r="G165" s="191"/>
      <c r="H165" s="191"/>
      <c r="I165" s="191"/>
      <c r="J165" s="191"/>
      <c r="K165" s="191"/>
      <c r="L165" s="191"/>
      <c r="M165" s="191"/>
    </row>
    <row r="166" spans="1:13" s="9" customFormat="1" ht="26.25" customHeight="1">
      <c r="A166" s="192" t="s">
        <v>100</v>
      </c>
      <c r="B166" s="192"/>
      <c r="C166" s="192"/>
      <c r="D166" s="192"/>
      <c r="E166" s="136">
        <f t="shared" ref="E166:M166" si="43">+E164+E153+E142+E131+E120+E109+E98</f>
        <v>0</v>
      </c>
      <c r="F166" s="136">
        <f t="shared" si="43"/>
        <v>0</v>
      </c>
      <c r="G166" s="136">
        <f t="shared" si="43"/>
        <v>0</v>
      </c>
      <c r="H166" s="136">
        <f t="shared" si="43"/>
        <v>0</v>
      </c>
      <c r="I166" s="136">
        <f t="shared" si="43"/>
        <v>0</v>
      </c>
      <c r="J166" s="136">
        <f t="shared" si="43"/>
        <v>0</v>
      </c>
      <c r="K166" s="136">
        <f t="shared" si="43"/>
        <v>0</v>
      </c>
      <c r="L166" s="136">
        <f t="shared" si="43"/>
        <v>0</v>
      </c>
      <c r="M166" s="136">
        <f t="shared" si="43"/>
        <v>0</v>
      </c>
    </row>
    <row r="167" spans="1:13" ht="29.25" customHeight="1">
      <c r="A167" s="196"/>
      <c r="B167" s="196"/>
      <c r="C167" s="196"/>
      <c r="D167" s="196"/>
      <c r="E167" s="196"/>
      <c r="F167" s="196"/>
      <c r="G167" s="196"/>
      <c r="H167" s="196"/>
      <c r="I167" s="196"/>
      <c r="J167" s="196"/>
      <c r="K167" s="196"/>
      <c r="L167" s="196"/>
      <c r="M167" s="196"/>
    </row>
    <row r="168" spans="1:13" s="35" customFormat="1" ht="54.95" customHeight="1">
      <c r="A168" s="61">
        <f>'1. Datos Generales'!A5</f>
        <v>0</v>
      </c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3"/>
    </row>
    <row r="169" spans="1:13" ht="39.75" customHeight="1">
      <c r="A169" s="60" t="s">
        <v>115</v>
      </c>
      <c r="B169" s="186">
        <f>'1. Datos Generales'!$B$8</f>
        <v>0</v>
      </c>
      <c r="C169" s="186"/>
      <c r="D169" s="186"/>
      <c r="E169" s="186"/>
      <c r="F169" s="186"/>
      <c r="G169" s="186"/>
      <c r="H169" s="186"/>
      <c r="I169" s="186"/>
      <c r="J169" s="186"/>
      <c r="K169" s="186"/>
      <c r="L169" s="186"/>
      <c r="M169" s="186"/>
    </row>
    <row r="170" spans="1:13" ht="39.75" customHeight="1">
      <c r="A170" s="60" t="s">
        <v>4</v>
      </c>
      <c r="B170" s="188">
        <f>'1. Datos Generales'!B30</f>
        <v>0</v>
      </c>
      <c r="C170" s="189"/>
      <c r="D170" s="189"/>
      <c r="E170" s="189"/>
      <c r="F170" s="189"/>
      <c r="G170" s="189"/>
      <c r="H170" s="189"/>
      <c r="I170" s="189"/>
      <c r="J170" s="189"/>
      <c r="K170" s="189"/>
      <c r="L170" s="189"/>
      <c r="M170" s="189"/>
    </row>
    <row r="171" spans="1:13" s="34" customFormat="1" ht="27" customHeight="1">
      <c r="A171" s="58" t="s">
        <v>6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</row>
    <row r="172" spans="1:13" ht="27" customHeight="1">
      <c r="A172" s="64" t="s">
        <v>44</v>
      </c>
      <c r="B172" s="65" t="s">
        <v>43</v>
      </c>
      <c r="C172" s="65" t="s">
        <v>41</v>
      </c>
      <c r="D172" s="65" t="s">
        <v>49</v>
      </c>
      <c r="E172" s="65" t="s">
        <v>42</v>
      </c>
      <c r="F172" s="65">
        <v>2009</v>
      </c>
      <c r="G172" s="65">
        <v>2010</v>
      </c>
      <c r="H172" s="65">
        <v>2011</v>
      </c>
      <c r="I172" s="65">
        <v>2012</v>
      </c>
      <c r="J172" s="65">
        <v>2013</v>
      </c>
      <c r="K172" s="65">
        <v>2014</v>
      </c>
      <c r="L172" s="65">
        <v>2015</v>
      </c>
      <c r="M172" s="65" t="s">
        <v>42</v>
      </c>
    </row>
    <row r="173" spans="1:13" s="1" customFormat="1" ht="27" customHeight="1">
      <c r="A173" s="54"/>
      <c r="B173" s="55"/>
      <c r="C173" s="56"/>
      <c r="D173" s="67"/>
      <c r="E173" s="57">
        <f t="shared" ref="E173:E180" si="44">ROUND(D173*C173,2)</f>
        <v>0</v>
      </c>
      <c r="F173" s="67"/>
      <c r="G173" s="67"/>
      <c r="H173" s="67"/>
      <c r="I173" s="67"/>
      <c r="J173" s="67"/>
      <c r="K173" s="67"/>
      <c r="L173" s="67"/>
      <c r="M173" s="57">
        <f>SUM(F173:L173)</f>
        <v>0</v>
      </c>
    </row>
    <row r="174" spans="1:13" s="1" customFormat="1" ht="27" customHeight="1">
      <c r="A174" s="54"/>
      <c r="B174" s="55"/>
      <c r="C174" s="56"/>
      <c r="D174" s="67"/>
      <c r="E174" s="57">
        <f t="shared" si="44"/>
        <v>0</v>
      </c>
      <c r="F174" s="67"/>
      <c r="G174" s="67"/>
      <c r="H174" s="67"/>
      <c r="I174" s="67"/>
      <c r="J174" s="67"/>
      <c r="K174" s="67"/>
      <c r="L174" s="67"/>
      <c r="M174" s="57">
        <f>SUM(F174:L174)</f>
        <v>0</v>
      </c>
    </row>
    <row r="175" spans="1:13" s="1" customFormat="1" ht="27" customHeight="1">
      <c r="A175" s="54"/>
      <c r="B175" s="55"/>
      <c r="C175" s="56"/>
      <c r="D175" s="67"/>
      <c r="E175" s="57">
        <f t="shared" si="44"/>
        <v>0</v>
      </c>
      <c r="F175" s="67"/>
      <c r="G175" s="67"/>
      <c r="H175" s="67"/>
      <c r="I175" s="67"/>
      <c r="J175" s="67"/>
      <c r="K175" s="67"/>
      <c r="L175" s="67"/>
      <c r="M175" s="57">
        <f t="shared" ref="M175:M180" si="45">SUM(F175:L175)</f>
        <v>0</v>
      </c>
    </row>
    <row r="176" spans="1:13" s="1" customFormat="1" ht="27" customHeight="1">
      <c r="A176" s="54"/>
      <c r="B176" s="55"/>
      <c r="C176" s="56"/>
      <c r="D176" s="67"/>
      <c r="E176" s="57">
        <f t="shared" si="44"/>
        <v>0</v>
      </c>
      <c r="F176" s="67"/>
      <c r="G176" s="67"/>
      <c r="H176" s="67"/>
      <c r="I176" s="67"/>
      <c r="J176" s="67"/>
      <c r="K176" s="67"/>
      <c r="L176" s="67"/>
      <c r="M176" s="57">
        <f t="shared" si="45"/>
        <v>0</v>
      </c>
    </row>
    <row r="177" spans="1:13" s="1" customFormat="1" ht="27" customHeight="1">
      <c r="A177" s="54"/>
      <c r="B177" s="55"/>
      <c r="C177" s="56"/>
      <c r="D177" s="67"/>
      <c r="E177" s="57">
        <f t="shared" si="44"/>
        <v>0</v>
      </c>
      <c r="F177" s="67"/>
      <c r="G177" s="67"/>
      <c r="H177" s="67"/>
      <c r="I177" s="67"/>
      <c r="J177" s="67"/>
      <c r="K177" s="67"/>
      <c r="L177" s="67"/>
      <c r="M177" s="57">
        <f t="shared" si="45"/>
        <v>0</v>
      </c>
    </row>
    <row r="178" spans="1:13" s="1" customFormat="1" ht="27" customHeight="1">
      <c r="A178" s="54"/>
      <c r="B178" s="55"/>
      <c r="C178" s="56"/>
      <c r="D178" s="67"/>
      <c r="E178" s="57">
        <f t="shared" si="44"/>
        <v>0</v>
      </c>
      <c r="F178" s="67"/>
      <c r="G178" s="67"/>
      <c r="H178" s="67"/>
      <c r="I178" s="67"/>
      <c r="J178" s="67"/>
      <c r="K178" s="67"/>
      <c r="L178" s="67"/>
      <c r="M178" s="57">
        <f t="shared" si="45"/>
        <v>0</v>
      </c>
    </row>
    <row r="179" spans="1:13" s="1" customFormat="1" ht="27" customHeight="1">
      <c r="A179" s="54"/>
      <c r="B179" s="55"/>
      <c r="C179" s="56"/>
      <c r="D179" s="67"/>
      <c r="E179" s="57">
        <f t="shared" si="44"/>
        <v>0</v>
      </c>
      <c r="F179" s="67"/>
      <c r="G179" s="67"/>
      <c r="H179" s="67"/>
      <c r="I179" s="67"/>
      <c r="J179" s="67"/>
      <c r="K179" s="67"/>
      <c r="L179" s="67"/>
      <c r="M179" s="57">
        <f t="shared" si="45"/>
        <v>0</v>
      </c>
    </row>
    <row r="180" spans="1:13" s="1" customFormat="1" ht="27" customHeight="1">
      <c r="A180" s="54"/>
      <c r="B180" s="55"/>
      <c r="C180" s="56"/>
      <c r="D180" s="67"/>
      <c r="E180" s="57">
        <f t="shared" si="44"/>
        <v>0</v>
      </c>
      <c r="F180" s="67"/>
      <c r="G180" s="67"/>
      <c r="H180" s="67"/>
      <c r="I180" s="67"/>
      <c r="J180" s="67"/>
      <c r="K180" s="67"/>
      <c r="L180" s="67"/>
      <c r="M180" s="57">
        <f t="shared" si="45"/>
        <v>0</v>
      </c>
    </row>
    <row r="181" spans="1:13" s="9" customFormat="1" ht="27" customHeight="1">
      <c r="A181" s="187" t="s">
        <v>1</v>
      </c>
      <c r="B181" s="187"/>
      <c r="C181" s="187"/>
      <c r="D181" s="187"/>
      <c r="E181" s="66">
        <f t="shared" ref="E181:M181" si="46">SUM(E173:E180)</f>
        <v>0</v>
      </c>
      <c r="F181" s="66">
        <f t="shared" si="46"/>
        <v>0</v>
      </c>
      <c r="G181" s="66">
        <f t="shared" si="46"/>
        <v>0</v>
      </c>
      <c r="H181" s="66">
        <f t="shared" si="46"/>
        <v>0</v>
      </c>
      <c r="I181" s="66">
        <f t="shared" si="46"/>
        <v>0</v>
      </c>
      <c r="J181" s="66">
        <f t="shared" si="46"/>
        <v>0</v>
      </c>
      <c r="K181" s="66">
        <f t="shared" si="46"/>
        <v>0</v>
      </c>
      <c r="L181" s="66">
        <f t="shared" si="46"/>
        <v>0</v>
      </c>
      <c r="M181" s="66">
        <f t="shared" si="46"/>
        <v>0</v>
      </c>
    </row>
    <row r="182" spans="1:13" s="34" customFormat="1" ht="27" customHeight="1">
      <c r="A182" s="58" t="s">
        <v>14</v>
      </c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</row>
    <row r="183" spans="1:13" ht="27" customHeight="1">
      <c r="A183" s="64" t="s">
        <v>44</v>
      </c>
      <c r="B183" s="65" t="s">
        <v>43</v>
      </c>
      <c r="C183" s="65" t="s">
        <v>41</v>
      </c>
      <c r="D183" s="65" t="s">
        <v>49</v>
      </c>
      <c r="E183" s="65" t="s">
        <v>42</v>
      </c>
      <c r="F183" s="65">
        <v>2009</v>
      </c>
      <c r="G183" s="65">
        <v>2010</v>
      </c>
      <c r="H183" s="65">
        <v>2011</v>
      </c>
      <c r="I183" s="65">
        <v>2012</v>
      </c>
      <c r="J183" s="65">
        <v>2013</v>
      </c>
      <c r="K183" s="65">
        <v>2014</v>
      </c>
      <c r="L183" s="65">
        <v>2015</v>
      </c>
      <c r="M183" s="65" t="s">
        <v>42</v>
      </c>
    </row>
    <row r="184" spans="1:13" s="1" customFormat="1" ht="27" customHeight="1">
      <c r="A184" s="54"/>
      <c r="B184" s="55"/>
      <c r="C184" s="56"/>
      <c r="D184" s="67"/>
      <c r="E184" s="57">
        <f t="shared" ref="E184:E191" si="47">ROUND(D184*C184,2)</f>
        <v>0</v>
      </c>
      <c r="F184" s="67"/>
      <c r="G184" s="67"/>
      <c r="H184" s="67"/>
      <c r="I184" s="67"/>
      <c r="J184" s="67"/>
      <c r="K184" s="67"/>
      <c r="L184" s="67"/>
      <c r="M184" s="57">
        <f t="shared" ref="M184:M191" si="48">SUM(F184:L184)</f>
        <v>0</v>
      </c>
    </row>
    <row r="185" spans="1:13" s="1" customFormat="1" ht="27" customHeight="1">
      <c r="A185" s="54"/>
      <c r="B185" s="55"/>
      <c r="C185" s="56"/>
      <c r="D185" s="67"/>
      <c r="E185" s="57">
        <f t="shared" si="47"/>
        <v>0</v>
      </c>
      <c r="F185" s="67"/>
      <c r="G185" s="67"/>
      <c r="H185" s="67"/>
      <c r="I185" s="67"/>
      <c r="J185" s="67"/>
      <c r="K185" s="67"/>
      <c r="L185" s="67"/>
      <c r="M185" s="57">
        <f t="shared" si="48"/>
        <v>0</v>
      </c>
    </row>
    <row r="186" spans="1:13" s="1" customFormat="1" ht="27" customHeight="1">
      <c r="A186" s="54"/>
      <c r="B186" s="55"/>
      <c r="C186" s="56"/>
      <c r="D186" s="67"/>
      <c r="E186" s="57">
        <f t="shared" si="47"/>
        <v>0</v>
      </c>
      <c r="F186" s="67"/>
      <c r="G186" s="67"/>
      <c r="H186" s="67"/>
      <c r="I186" s="67"/>
      <c r="J186" s="67"/>
      <c r="K186" s="67"/>
      <c r="L186" s="67"/>
      <c r="M186" s="57">
        <f t="shared" si="48"/>
        <v>0</v>
      </c>
    </row>
    <row r="187" spans="1:13" s="1" customFormat="1" ht="27" customHeight="1">
      <c r="A187" s="54"/>
      <c r="B187" s="55"/>
      <c r="C187" s="56"/>
      <c r="D187" s="67"/>
      <c r="E187" s="57">
        <f t="shared" si="47"/>
        <v>0</v>
      </c>
      <c r="F187" s="67"/>
      <c r="G187" s="67"/>
      <c r="H187" s="67"/>
      <c r="I187" s="67"/>
      <c r="J187" s="67"/>
      <c r="K187" s="67"/>
      <c r="L187" s="67"/>
      <c r="M187" s="57">
        <f t="shared" si="48"/>
        <v>0</v>
      </c>
    </row>
    <row r="188" spans="1:13" s="1" customFormat="1" ht="27" customHeight="1">
      <c r="A188" s="54"/>
      <c r="B188" s="55"/>
      <c r="C188" s="56"/>
      <c r="D188" s="67"/>
      <c r="E188" s="57">
        <f t="shared" si="47"/>
        <v>0</v>
      </c>
      <c r="F188" s="67"/>
      <c r="G188" s="67"/>
      <c r="H188" s="67"/>
      <c r="I188" s="67"/>
      <c r="J188" s="67"/>
      <c r="K188" s="67"/>
      <c r="L188" s="67"/>
      <c r="M188" s="57">
        <f t="shared" si="48"/>
        <v>0</v>
      </c>
    </row>
    <row r="189" spans="1:13" s="1" customFormat="1" ht="27" customHeight="1">
      <c r="A189" s="54"/>
      <c r="B189" s="55"/>
      <c r="C189" s="56"/>
      <c r="D189" s="67"/>
      <c r="E189" s="57">
        <f t="shared" si="47"/>
        <v>0</v>
      </c>
      <c r="F189" s="67"/>
      <c r="G189" s="67"/>
      <c r="H189" s="67"/>
      <c r="I189" s="67"/>
      <c r="J189" s="67"/>
      <c r="K189" s="67"/>
      <c r="L189" s="67"/>
      <c r="M189" s="57">
        <f t="shared" si="48"/>
        <v>0</v>
      </c>
    </row>
    <row r="190" spans="1:13" s="1" customFormat="1" ht="27" customHeight="1">
      <c r="A190" s="54"/>
      <c r="B190" s="55"/>
      <c r="C190" s="56"/>
      <c r="D190" s="67"/>
      <c r="E190" s="57">
        <f t="shared" si="47"/>
        <v>0</v>
      </c>
      <c r="F190" s="67"/>
      <c r="G190" s="67"/>
      <c r="H190" s="67"/>
      <c r="I190" s="67"/>
      <c r="J190" s="67"/>
      <c r="K190" s="67"/>
      <c r="L190" s="67"/>
      <c r="M190" s="57">
        <f t="shared" si="48"/>
        <v>0</v>
      </c>
    </row>
    <row r="191" spans="1:13" s="1" customFormat="1" ht="27" customHeight="1">
      <c r="A191" s="54"/>
      <c r="B191" s="55"/>
      <c r="C191" s="56"/>
      <c r="D191" s="67"/>
      <c r="E191" s="57">
        <f t="shared" si="47"/>
        <v>0</v>
      </c>
      <c r="F191" s="67"/>
      <c r="G191" s="67"/>
      <c r="H191" s="67"/>
      <c r="I191" s="67"/>
      <c r="J191" s="67"/>
      <c r="K191" s="67"/>
      <c r="L191" s="67"/>
      <c r="M191" s="57">
        <f t="shared" si="48"/>
        <v>0</v>
      </c>
    </row>
    <row r="192" spans="1:13" s="9" customFormat="1" ht="27" customHeight="1">
      <c r="A192" s="187" t="s">
        <v>1</v>
      </c>
      <c r="B192" s="187"/>
      <c r="C192" s="187"/>
      <c r="D192" s="187"/>
      <c r="E192" s="66">
        <f t="shared" ref="E192:M192" si="49">SUM(E184:E191)</f>
        <v>0</v>
      </c>
      <c r="F192" s="66">
        <f t="shared" si="49"/>
        <v>0</v>
      </c>
      <c r="G192" s="66">
        <f t="shared" si="49"/>
        <v>0</v>
      </c>
      <c r="H192" s="66">
        <f t="shared" si="49"/>
        <v>0</v>
      </c>
      <c r="I192" s="66">
        <f t="shared" si="49"/>
        <v>0</v>
      </c>
      <c r="J192" s="66">
        <f t="shared" si="49"/>
        <v>0</v>
      </c>
      <c r="K192" s="66">
        <f t="shared" si="49"/>
        <v>0</v>
      </c>
      <c r="L192" s="66">
        <f t="shared" si="49"/>
        <v>0</v>
      </c>
      <c r="M192" s="66">
        <f t="shared" si="49"/>
        <v>0</v>
      </c>
    </row>
    <row r="193" spans="1:13" s="34" customFormat="1" ht="27" customHeight="1">
      <c r="A193" s="58" t="s">
        <v>7</v>
      </c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</row>
    <row r="194" spans="1:13" ht="27" customHeight="1">
      <c r="A194" s="64" t="s">
        <v>44</v>
      </c>
      <c r="B194" s="65" t="s">
        <v>43</v>
      </c>
      <c r="C194" s="65" t="s">
        <v>41</v>
      </c>
      <c r="D194" s="65" t="s">
        <v>49</v>
      </c>
      <c r="E194" s="65" t="s">
        <v>42</v>
      </c>
      <c r="F194" s="65">
        <v>2009</v>
      </c>
      <c r="G194" s="65">
        <v>2010</v>
      </c>
      <c r="H194" s="65">
        <v>2011</v>
      </c>
      <c r="I194" s="65">
        <v>2012</v>
      </c>
      <c r="J194" s="65">
        <v>2013</v>
      </c>
      <c r="K194" s="65">
        <v>2014</v>
      </c>
      <c r="L194" s="65">
        <v>2015</v>
      </c>
      <c r="M194" s="65" t="s">
        <v>42</v>
      </c>
    </row>
    <row r="195" spans="1:13" s="1" customFormat="1" ht="27" customHeight="1">
      <c r="A195" s="54"/>
      <c r="B195" s="55"/>
      <c r="C195" s="56"/>
      <c r="D195" s="67"/>
      <c r="E195" s="57">
        <f t="shared" ref="E195:E202" si="50">ROUND(D195*C195,2)</f>
        <v>0</v>
      </c>
      <c r="F195" s="67"/>
      <c r="G195" s="67"/>
      <c r="H195" s="67"/>
      <c r="I195" s="67"/>
      <c r="J195" s="67"/>
      <c r="K195" s="67"/>
      <c r="L195" s="67"/>
      <c r="M195" s="57">
        <f t="shared" ref="M195:M202" si="51">SUM(F195:L195)</f>
        <v>0</v>
      </c>
    </row>
    <row r="196" spans="1:13" s="1" customFormat="1" ht="27" customHeight="1">
      <c r="A196" s="54"/>
      <c r="B196" s="55"/>
      <c r="C196" s="56"/>
      <c r="D196" s="67"/>
      <c r="E196" s="57">
        <f t="shared" si="50"/>
        <v>0</v>
      </c>
      <c r="F196" s="67"/>
      <c r="G196" s="67"/>
      <c r="H196" s="67"/>
      <c r="I196" s="67"/>
      <c r="J196" s="67"/>
      <c r="K196" s="67"/>
      <c r="L196" s="67"/>
      <c r="M196" s="57">
        <f t="shared" si="51"/>
        <v>0</v>
      </c>
    </row>
    <row r="197" spans="1:13" s="1" customFormat="1" ht="27" customHeight="1">
      <c r="A197" s="54"/>
      <c r="B197" s="55"/>
      <c r="C197" s="56"/>
      <c r="D197" s="67"/>
      <c r="E197" s="57">
        <f t="shared" si="50"/>
        <v>0</v>
      </c>
      <c r="F197" s="67"/>
      <c r="G197" s="67"/>
      <c r="H197" s="67"/>
      <c r="I197" s="67"/>
      <c r="J197" s="67"/>
      <c r="K197" s="67"/>
      <c r="L197" s="67"/>
      <c r="M197" s="57">
        <f t="shared" si="51"/>
        <v>0</v>
      </c>
    </row>
    <row r="198" spans="1:13" s="1" customFormat="1" ht="27" customHeight="1">
      <c r="A198" s="54"/>
      <c r="B198" s="55"/>
      <c r="C198" s="56"/>
      <c r="D198" s="67"/>
      <c r="E198" s="57">
        <f t="shared" si="50"/>
        <v>0</v>
      </c>
      <c r="F198" s="67"/>
      <c r="G198" s="67"/>
      <c r="H198" s="67"/>
      <c r="I198" s="67"/>
      <c r="J198" s="67"/>
      <c r="K198" s="67"/>
      <c r="L198" s="67"/>
      <c r="M198" s="57">
        <f t="shared" si="51"/>
        <v>0</v>
      </c>
    </row>
    <row r="199" spans="1:13" s="1" customFormat="1" ht="27" customHeight="1">
      <c r="A199" s="54"/>
      <c r="B199" s="55"/>
      <c r="C199" s="56"/>
      <c r="D199" s="67"/>
      <c r="E199" s="57">
        <f t="shared" si="50"/>
        <v>0</v>
      </c>
      <c r="F199" s="67"/>
      <c r="G199" s="67"/>
      <c r="H199" s="67"/>
      <c r="I199" s="67"/>
      <c r="J199" s="67"/>
      <c r="K199" s="67"/>
      <c r="L199" s="67"/>
      <c r="M199" s="57">
        <f t="shared" si="51"/>
        <v>0</v>
      </c>
    </row>
    <row r="200" spans="1:13" s="1" customFormat="1" ht="27" customHeight="1">
      <c r="A200" s="54"/>
      <c r="B200" s="55"/>
      <c r="C200" s="56"/>
      <c r="D200" s="67"/>
      <c r="E200" s="57">
        <f t="shared" si="50"/>
        <v>0</v>
      </c>
      <c r="F200" s="67"/>
      <c r="G200" s="67"/>
      <c r="H200" s="67"/>
      <c r="I200" s="67"/>
      <c r="J200" s="67"/>
      <c r="K200" s="67"/>
      <c r="L200" s="67"/>
      <c r="M200" s="57">
        <f t="shared" si="51"/>
        <v>0</v>
      </c>
    </row>
    <row r="201" spans="1:13" s="1" customFormat="1" ht="27" customHeight="1">
      <c r="A201" s="54"/>
      <c r="B201" s="55"/>
      <c r="C201" s="56"/>
      <c r="D201" s="67"/>
      <c r="E201" s="57">
        <f t="shared" si="50"/>
        <v>0</v>
      </c>
      <c r="F201" s="67"/>
      <c r="G201" s="67"/>
      <c r="H201" s="67"/>
      <c r="I201" s="67"/>
      <c r="J201" s="67"/>
      <c r="K201" s="67"/>
      <c r="L201" s="67"/>
      <c r="M201" s="57">
        <f t="shared" si="51"/>
        <v>0</v>
      </c>
    </row>
    <row r="202" spans="1:13" s="1" customFormat="1" ht="27" customHeight="1">
      <c r="A202" s="54"/>
      <c r="B202" s="55"/>
      <c r="C202" s="56"/>
      <c r="D202" s="67"/>
      <c r="E202" s="57">
        <f t="shared" si="50"/>
        <v>0</v>
      </c>
      <c r="F202" s="67"/>
      <c r="G202" s="67"/>
      <c r="H202" s="67"/>
      <c r="I202" s="67"/>
      <c r="J202" s="67"/>
      <c r="K202" s="67"/>
      <c r="L202" s="67"/>
      <c r="M202" s="57">
        <f t="shared" si="51"/>
        <v>0</v>
      </c>
    </row>
    <row r="203" spans="1:13" s="9" customFormat="1" ht="27" customHeight="1">
      <c r="A203" s="187" t="s">
        <v>1</v>
      </c>
      <c r="B203" s="187"/>
      <c r="C203" s="187"/>
      <c r="D203" s="187"/>
      <c r="E203" s="66">
        <f t="shared" ref="E203:M203" si="52">SUM(E195:E202)</f>
        <v>0</v>
      </c>
      <c r="F203" s="66">
        <f t="shared" si="52"/>
        <v>0</v>
      </c>
      <c r="G203" s="66">
        <f t="shared" si="52"/>
        <v>0</v>
      </c>
      <c r="H203" s="66">
        <f t="shared" si="52"/>
        <v>0</v>
      </c>
      <c r="I203" s="66">
        <f t="shared" si="52"/>
        <v>0</v>
      </c>
      <c r="J203" s="66">
        <f t="shared" si="52"/>
        <v>0</v>
      </c>
      <c r="K203" s="66">
        <f t="shared" si="52"/>
        <v>0</v>
      </c>
      <c r="L203" s="66">
        <f t="shared" si="52"/>
        <v>0</v>
      </c>
      <c r="M203" s="66">
        <f t="shared" si="52"/>
        <v>0</v>
      </c>
    </row>
    <row r="204" spans="1:13" s="34" customFormat="1" ht="27" customHeight="1">
      <c r="A204" s="58" t="s">
        <v>9</v>
      </c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</row>
    <row r="205" spans="1:13" ht="27" customHeight="1">
      <c r="A205" s="64" t="s">
        <v>44</v>
      </c>
      <c r="B205" s="65" t="s">
        <v>43</v>
      </c>
      <c r="C205" s="65" t="s">
        <v>41</v>
      </c>
      <c r="D205" s="65" t="s">
        <v>49</v>
      </c>
      <c r="E205" s="65" t="s">
        <v>42</v>
      </c>
      <c r="F205" s="65">
        <v>2009</v>
      </c>
      <c r="G205" s="65">
        <v>2010</v>
      </c>
      <c r="H205" s="65">
        <v>2011</v>
      </c>
      <c r="I205" s="65">
        <v>2012</v>
      </c>
      <c r="J205" s="65">
        <v>2013</v>
      </c>
      <c r="K205" s="65">
        <v>2014</v>
      </c>
      <c r="L205" s="65">
        <v>2015</v>
      </c>
      <c r="M205" s="65" t="s">
        <v>42</v>
      </c>
    </row>
    <row r="206" spans="1:13" s="1" customFormat="1" ht="27" customHeight="1">
      <c r="A206" s="54"/>
      <c r="B206" s="55"/>
      <c r="C206" s="56"/>
      <c r="D206" s="67"/>
      <c r="E206" s="57">
        <f t="shared" ref="E206:E213" si="53">ROUND(D206*C206,2)</f>
        <v>0</v>
      </c>
      <c r="F206" s="67"/>
      <c r="G206" s="67"/>
      <c r="H206" s="67"/>
      <c r="I206" s="67"/>
      <c r="J206" s="67"/>
      <c r="K206" s="67"/>
      <c r="L206" s="67"/>
      <c r="M206" s="57">
        <f t="shared" ref="M206:M213" si="54">SUM(F206:L206)</f>
        <v>0</v>
      </c>
    </row>
    <row r="207" spans="1:13" s="1" customFormat="1" ht="27" customHeight="1">
      <c r="A207" s="54"/>
      <c r="B207" s="55"/>
      <c r="C207" s="56"/>
      <c r="D207" s="67"/>
      <c r="E207" s="57">
        <f t="shared" si="53"/>
        <v>0</v>
      </c>
      <c r="F207" s="67"/>
      <c r="G207" s="67"/>
      <c r="H207" s="67"/>
      <c r="I207" s="67"/>
      <c r="J207" s="67"/>
      <c r="K207" s="67"/>
      <c r="L207" s="67"/>
      <c r="M207" s="57">
        <f t="shared" si="54"/>
        <v>0</v>
      </c>
    </row>
    <row r="208" spans="1:13" s="1" customFormat="1" ht="27" customHeight="1">
      <c r="A208" s="54"/>
      <c r="B208" s="55"/>
      <c r="C208" s="56"/>
      <c r="D208" s="67"/>
      <c r="E208" s="57">
        <f t="shared" si="53"/>
        <v>0</v>
      </c>
      <c r="F208" s="67"/>
      <c r="G208" s="67"/>
      <c r="H208" s="67"/>
      <c r="I208" s="67"/>
      <c r="J208" s="67"/>
      <c r="K208" s="67"/>
      <c r="L208" s="67"/>
      <c r="M208" s="57">
        <f t="shared" si="54"/>
        <v>0</v>
      </c>
    </row>
    <row r="209" spans="1:13" s="1" customFormat="1" ht="27" customHeight="1">
      <c r="A209" s="54"/>
      <c r="B209" s="55"/>
      <c r="C209" s="56"/>
      <c r="D209" s="67"/>
      <c r="E209" s="57">
        <f t="shared" si="53"/>
        <v>0</v>
      </c>
      <c r="F209" s="67"/>
      <c r="G209" s="67"/>
      <c r="H209" s="67"/>
      <c r="I209" s="67"/>
      <c r="J209" s="67"/>
      <c r="K209" s="67"/>
      <c r="L209" s="67"/>
      <c r="M209" s="57">
        <f t="shared" si="54"/>
        <v>0</v>
      </c>
    </row>
    <row r="210" spans="1:13" s="1" customFormat="1" ht="27" customHeight="1">
      <c r="A210" s="54"/>
      <c r="B210" s="55"/>
      <c r="C210" s="56"/>
      <c r="D210" s="67"/>
      <c r="E210" s="57">
        <f t="shared" si="53"/>
        <v>0</v>
      </c>
      <c r="F210" s="67"/>
      <c r="G210" s="67"/>
      <c r="H210" s="67"/>
      <c r="I210" s="67"/>
      <c r="J210" s="67"/>
      <c r="K210" s="67"/>
      <c r="L210" s="67"/>
      <c r="M210" s="57">
        <f t="shared" si="54"/>
        <v>0</v>
      </c>
    </row>
    <row r="211" spans="1:13" s="1" customFormat="1" ht="27" customHeight="1">
      <c r="A211" s="54"/>
      <c r="B211" s="55"/>
      <c r="C211" s="56"/>
      <c r="D211" s="67"/>
      <c r="E211" s="57">
        <f t="shared" si="53"/>
        <v>0</v>
      </c>
      <c r="F211" s="67"/>
      <c r="G211" s="67"/>
      <c r="H211" s="67"/>
      <c r="I211" s="67"/>
      <c r="J211" s="67"/>
      <c r="K211" s="67"/>
      <c r="L211" s="67"/>
      <c r="M211" s="57">
        <f t="shared" si="54"/>
        <v>0</v>
      </c>
    </row>
    <row r="212" spans="1:13" s="1" customFormat="1" ht="27" customHeight="1">
      <c r="A212" s="54"/>
      <c r="B212" s="55"/>
      <c r="C212" s="56"/>
      <c r="D212" s="67"/>
      <c r="E212" s="57">
        <f t="shared" si="53"/>
        <v>0</v>
      </c>
      <c r="F212" s="67"/>
      <c r="G212" s="67"/>
      <c r="H212" s="67"/>
      <c r="I212" s="67"/>
      <c r="J212" s="67"/>
      <c r="K212" s="67"/>
      <c r="L212" s="67"/>
      <c r="M212" s="57">
        <f t="shared" si="54"/>
        <v>0</v>
      </c>
    </row>
    <row r="213" spans="1:13" s="1" customFormat="1" ht="27" customHeight="1">
      <c r="A213" s="54"/>
      <c r="B213" s="55"/>
      <c r="C213" s="56"/>
      <c r="D213" s="67"/>
      <c r="E213" s="57">
        <f t="shared" si="53"/>
        <v>0</v>
      </c>
      <c r="F213" s="67"/>
      <c r="G213" s="67"/>
      <c r="H213" s="67"/>
      <c r="I213" s="67"/>
      <c r="J213" s="67"/>
      <c r="K213" s="67"/>
      <c r="L213" s="67"/>
      <c r="M213" s="57">
        <f t="shared" si="54"/>
        <v>0</v>
      </c>
    </row>
    <row r="214" spans="1:13" s="9" customFormat="1" ht="27" customHeight="1">
      <c r="A214" s="187" t="s">
        <v>1</v>
      </c>
      <c r="B214" s="187"/>
      <c r="C214" s="187"/>
      <c r="D214" s="187"/>
      <c r="E214" s="66">
        <f t="shared" ref="E214:M214" si="55">SUM(E206:E213)</f>
        <v>0</v>
      </c>
      <c r="F214" s="66">
        <f t="shared" si="55"/>
        <v>0</v>
      </c>
      <c r="G214" s="66">
        <f t="shared" si="55"/>
        <v>0</v>
      </c>
      <c r="H214" s="66">
        <f t="shared" si="55"/>
        <v>0</v>
      </c>
      <c r="I214" s="66">
        <f t="shared" si="55"/>
        <v>0</v>
      </c>
      <c r="J214" s="66">
        <f t="shared" si="55"/>
        <v>0</v>
      </c>
      <c r="K214" s="66">
        <f t="shared" si="55"/>
        <v>0</v>
      </c>
      <c r="L214" s="66">
        <f t="shared" si="55"/>
        <v>0</v>
      </c>
      <c r="M214" s="66">
        <f t="shared" si="55"/>
        <v>0</v>
      </c>
    </row>
    <row r="215" spans="1:13" s="34" customFormat="1" ht="27" customHeight="1">
      <c r="A215" s="58" t="s">
        <v>11</v>
      </c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</row>
    <row r="216" spans="1:13" ht="27" customHeight="1">
      <c r="A216" s="64" t="s">
        <v>44</v>
      </c>
      <c r="B216" s="65" t="s">
        <v>43</v>
      </c>
      <c r="C216" s="65" t="s">
        <v>41</v>
      </c>
      <c r="D216" s="65" t="s">
        <v>49</v>
      </c>
      <c r="E216" s="65" t="s">
        <v>42</v>
      </c>
      <c r="F216" s="65">
        <v>2009</v>
      </c>
      <c r="G216" s="65">
        <v>2010</v>
      </c>
      <c r="H216" s="65">
        <v>2011</v>
      </c>
      <c r="I216" s="65">
        <v>2012</v>
      </c>
      <c r="J216" s="65">
        <v>2013</v>
      </c>
      <c r="K216" s="65">
        <v>2014</v>
      </c>
      <c r="L216" s="65">
        <v>2015</v>
      </c>
      <c r="M216" s="65" t="s">
        <v>42</v>
      </c>
    </row>
    <row r="217" spans="1:13" s="1" customFormat="1" ht="27" customHeight="1">
      <c r="A217" s="54"/>
      <c r="B217" s="55"/>
      <c r="C217" s="56"/>
      <c r="D217" s="67"/>
      <c r="E217" s="57">
        <f t="shared" ref="E217:E224" si="56">ROUND(D217*C217,2)</f>
        <v>0</v>
      </c>
      <c r="F217" s="67"/>
      <c r="G217" s="67"/>
      <c r="H217" s="67"/>
      <c r="I217" s="67"/>
      <c r="J217" s="67"/>
      <c r="K217" s="67"/>
      <c r="L217" s="67"/>
      <c r="M217" s="57">
        <f t="shared" ref="M217:M224" si="57">SUM(F217:L217)</f>
        <v>0</v>
      </c>
    </row>
    <row r="218" spans="1:13" s="1" customFormat="1" ht="27" customHeight="1">
      <c r="A218" s="54"/>
      <c r="B218" s="55"/>
      <c r="C218" s="56"/>
      <c r="D218" s="67"/>
      <c r="E218" s="57">
        <f t="shared" si="56"/>
        <v>0</v>
      </c>
      <c r="F218" s="67"/>
      <c r="G218" s="67"/>
      <c r="H218" s="67"/>
      <c r="I218" s="67"/>
      <c r="J218" s="67"/>
      <c r="K218" s="67"/>
      <c r="L218" s="67"/>
      <c r="M218" s="57">
        <f t="shared" si="57"/>
        <v>0</v>
      </c>
    </row>
    <row r="219" spans="1:13" s="1" customFormat="1" ht="27" customHeight="1">
      <c r="A219" s="54"/>
      <c r="B219" s="55"/>
      <c r="C219" s="56"/>
      <c r="D219" s="67"/>
      <c r="E219" s="57">
        <f t="shared" si="56"/>
        <v>0</v>
      </c>
      <c r="F219" s="67"/>
      <c r="G219" s="67"/>
      <c r="H219" s="67"/>
      <c r="I219" s="67"/>
      <c r="J219" s="67"/>
      <c r="K219" s="67"/>
      <c r="L219" s="67"/>
      <c r="M219" s="57">
        <f t="shared" si="57"/>
        <v>0</v>
      </c>
    </row>
    <row r="220" spans="1:13" s="1" customFormat="1" ht="27" customHeight="1">
      <c r="A220" s="54"/>
      <c r="B220" s="55"/>
      <c r="C220" s="56"/>
      <c r="D220" s="67"/>
      <c r="E220" s="57">
        <f t="shared" si="56"/>
        <v>0</v>
      </c>
      <c r="F220" s="67"/>
      <c r="G220" s="67"/>
      <c r="H220" s="67"/>
      <c r="I220" s="67"/>
      <c r="J220" s="67"/>
      <c r="K220" s="67"/>
      <c r="L220" s="67"/>
      <c r="M220" s="57">
        <f t="shared" si="57"/>
        <v>0</v>
      </c>
    </row>
    <row r="221" spans="1:13" s="1" customFormat="1" ht="27" customHeight="1">
      <c r="A221" s="54"/>
      <c r="B221" s="55"/>
      <c r="C221" s="56"/>
      <c r="D221" s="67"/>
      <c r="E221" s="57">
        <f t="shared" si="56"/>
        <v>0</v>
      </c>
      <c r="F221" s="67"/>
      <c r="G221" s="67"/>
      <c r="H221" s="67"/>
      <c r="I221" s="67"/>
      <c r="J221" s="67"/>
      <c r="K221" s="67"/>
      <c r="L221" s="67"/>
      <c r="M221" s="57">
        <f t="shared" si="57"/>
        <v>0</v>
      </c>
    </row>
    <row r="222" spans="1:13" s="1" customFormat="1" ht="27" customHeight="1">
      <c r="A222" s="54"/>
      <c r="B222" s="55"/>
      <c r="C222" s="56"/>
      <c r="D222" s="67"/>
      <c r="E222" s="57">
        <f t="shared" si="56"/>
        <v>0</v>
      </c>
      <c r="F222" s="67"/>
      <c r="G222" s="67"/>
      <c r="H222" s="67"/>
      <c r="I222" s="67"/>
      <c r="J222" s="67"/>
      <c r="K222" s="67"/>
      <c r="L222" s="67"/>
      <c r="M222" s="57">
        <f t="shared" si="57"/>
        <v>0</v>
      </c>
    </row>
    <row r="223" spans="1:13" s="1" customFormat="1" ht="27" customHeight="1">
      <c r="A223" s="54"/>
      <c r="B223" s="55"/>
      <c r="C223" s="56"/>
      <c r="D223" s="67"/>
      <c r="E223" s="57">
        <f t="shared" si="56"/>
        <v>0</v>
      </c>
      <c r="F223" s="67"/>
      <c r="G223" s="67"/>
      <c r="H223" s="67"/>
      <c r="I223" s="67"/>
      <c r="J223" s="67"/>
      <c r="K223" s="67"/>
      <c r="L223" s="67"/>
      <c r="M223" s="57">
        <f t="shared" si="57"/>
        <v>0</v>
      </c>
    </row>
    <row r="224" spans="1:13" s="1" customFormat="1" ht="27" customHeight="1">
      <c r="A224" s="54"/>
      <c r="B224" s="55"/>
      <c r="C224" s="56"/>
      <c r="D224" s="67"/>
      <c r="E224" s="57">
        <f t="shared" si="56"/>
        <v>0</v>
      </c>
      <c r="F224" s="67"/>
      <c r="G224" s="67"/>
      <c r="H224" s="67"/>
      <c r="I224" s="67"/>
      <c r="J224" s="67"/>
      <c r="K224" s="67"/>
      <c r="L224" s="67"/>
      <c r="M224" s="57">
        <f t="shared" si="57"/>
        <v>0</v>
      </c>
    </row>
    <row r="225" spans="1:13" s="9" customFormat="1" ht="27" customHeight="1">
      <c r="A225" s="187" t="s">
        <v>1</v>
      </c>
      <c r="B225" s="187"/>
      <c r="C225" s="187"/>
      <c r="D225" s="187"/>
      <c r="E225" s="66">
        <f t="shared" ref="E225:M225" si="58">SUM(E217:E224)</f>
        <v>0</v>
      </c>
      <c r="F225" s="66">
        <f t="shared" si="58"/>
        <v>0</v>
      </c>
      <c r="G225" s="66">
        <f t="shared" si="58"/>
        <v>0</v>
      </c>
      <c r="H225" s="66">
        <f t="shared" si="58"/>
        <v>0</v>
      </c>
      <c r="I225" s="66">
        <f t="shared" si="58"/>
        <v>0</v>
      </c>
      <c r="J225" s="66">
        <f t="shared" si="58"/>
        <v>0</v>
      </c>
      <c r="K225" s="66">
        <f t="shared" si="58"/>
        <v>0</v>
      </c>
      <c r="L225" s="66">
        <f t="shared" si="58"/>
        <v>0</v>
      </c>
      <c r="M225" s="66">
        <f t="shared" si="58"/>
        <v>0</v>
      </c>
    </row>
    <row r="226" spans="1:13" s="34" customFormat="1" ht="27" customHeight="1">
      <c r="A226" s="58" t="s">
        <v>8</v>
      </c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</row>
    <row r="227" spans="1:13" ht="27" customHeight="1">
      <c r="A227" s="64" t="s">
        <v>44</v>
      </c>
      <c r="B227" s="65" t="s">
        <v>43</v>
      </c>
      <c r="C227" s="65" t="s">
        <v>41</v>
      </c>
      <c r="D227" s="65" t="s">
        <v>49</v>
      </c>
      <c r="E227" s="65" t="s">
        <v>42</v>
      </c>
      <c r="F227" s="65">
        <v>2009</v>
      </c>
      <c r="G227" s="65">
        <v>2010</v>
      </c>
      <c r="H227" s="65">
        <v>2011</v>
      </c>
      <c r="I227" s="65">
        <v>2012</v>
      </c>
      <c r="J227" s="65">
        <v>2013</v>
      </c>
      <c r="K227" s="65">
        <v>2014</v>
      </c>
      <c r="L227" s="65">
        <v>2015</v>
      </c>
      <c r="M227" s="65" t="s">
        <v>42</v>
      </c>
    </row>
    <row r="228" spans="1:13" s="1" customFormat="1" ht="27" customHeight="1">
      <c r="A228" s="54"/>
      <c r="B228" s="55"/>
      <c r="C228" s="56"/>
      <c r="D228" s="67"/>
      <c r="E228" s="57">
        <f t="shared" ref="E228:E235" si="59">ROUND(D228*C228,2)</f>
        <v>0</v>
      </c>
      <c r="F228" s="67"/>
      <c r="G228" s="67"/>
      <c r="H228" s="67"/>
      <c r="I228" s="67"/>
      <c r="J228" s="67"/>
      <c r="K228" s="67"/>
      <c r="L228" s="67"/>
      <c r="M228" s="57">
        <f t="shared" ref="M228:M235" si="60">SUM(F228:L228)</f>
        <v>0</v>
      </c>
    </row>
    <row r="229" spans="1:13" s="1" customFormat="1" ht="27" customHeight="1">
      <c r="A229" s="54"/>
      <c r="B229" s="55"/>
      <c r="C229" s="56"/>
      <c r="D229" s="67"/>
      <c r="E229" s="57">
        <f t="shared" si="59"/>
        <v>0</v>
      </c>
      <c r="F229" s="67"/>
      <c r="G229" s="67"/>
      <c r="H229" s="67"/>
      <c r="I229" s="67"/>
      <c r="J229" s="67"/>
      <c r="K229" s="67"/>
      <c r="L229" s="67"/>
      <c r="M229" s="57">
        <f t="shared" si="60"/>
        <v>0</v>
      </c>
    </row>
    <row r="230" spans="1:13" s="1" customFormat="1" ht="27" customHeight="1">
      <c r="A230" s="54"/>
      <c r="B230" s="55"/>
      <c r="C230" s="56"/>
      <c r="D230" s="67"/>
      <c r="E230" s="57">
        <f t="shared" si="59"/>
        <v>0</v>
      </c>
      <c r="F230" s="67"/>
      <c r="G230" s="67"/>
      <c r="H230" s="67"/>
      <c r="I230" s="67"/>
      <c r="J230" s="67"/>
      <c r="K230" s="67"/>
      <c r="L230" s="67"/>
      <c r="M230" s="57">
        <f t="shared" si="60"/>
        <v>0</v>
      </c>
    </row>
    <row r="231" spans="1:13" s="1" customFormat="1" ht="27" customHeight="1">
      <c r="A231" s="54"/>
      <c r="B231" s="55"/>
      <c r="C231" s="56"/>
      <c r="D231" s="67"/>
      <c r="E231" s="57">
        <f t="shared" si="59"/>
        <v>0</v>
      </c>
      <c r="F231" s="67"/>
      <c r="G231" s="67"/>
      <c r="H231" s="67"/>
      <c r="I231" s="67"/>
      <c r="J231" s="67"/>
      <c r="K231" s="67"/>
      <c r="L231" s="67"/>
      <c r="M231" s="57">
        <f t="shared" si="60"/>
        <v>0</v>
      </c>
    </row>
    <row r="232" spans="1:13" s="1" customFormat="1" ht="27" customHeight="1">
      <c r="A232" s="54"/>
      <c r="B232" s="55"/>
      <c r="C232" s="56"/>
      <c r="D232" s="67"/>
      <c r="E232" s="57">
        <f t="shared" si="59"/>
        <v>0</v>
      </c>
      <c r="F232" s="67"/>
      <c r="G232" s="67"/>
      <c r="H232" s="67"/>
      <c r="I232" s="67"/>
      <c r="J232" s="67"/>
      <c r="K232" s="67"/>
      <c r="L232" s="67"/>
      <c r="M232" s="57">
        <f t="shared" si="60"/>
        <v>0</v>
      </c>
    </row>
    <row r="233" spans="1:13" s="1" customFormat="1" ht="27" customHeight="1">
      <c r="A233" s="54"/>
      <c r="B233" s="55"/>
      <c r="C233" s="56"/>
      <c r="D233" s="67"/>
      <c r="E233" s="57">
        <f t="shared" si="59"/>
        <v>0</v>
      </c>
      <c r="F233" s="67"/>
      <c r="G233" s="67"/>
      <c r="H233" s="67"/>
      <c r="I233" s="67"/>
      <c r="J233" s="67"/>
      <c r="K233" s="67"/>
      <c r="L233" s="67"/>
      <c r="M233" s="57">
        <f t="shared" si="60"/>
        <v>0</v>
      </c>
    </row>
    <row r="234" spans="1:13" s="1" customFormat="1" ht="27" customHeight="1">
      <c r="A234" s="54"/>
      <c r="B234" s="55"/>
      <c r="C234" s="56"/>
      <c r="D234" s="67"/>
      <c r="E234" s="57">
        <f t="shared" si="59"/>
        <v>0</v>
      </c>
      <c r="F234" s="67"/>
      <c r="G234" s="67"/>
      <c r="H234" s="67"/>
      <c r="I234" s="67"/>
      <c r="J234" s="67"/>
      <c r="K234" s="67"/>
      <c r="L234" s="67"/>
      <c r="M234" s="57">
        <f t="shared" si="60"/>
        <v>0</v>
      </c>
    </row>
    <row r="235" spans="1:13" s="1" customFormat="1" ht="27" customHeight="1">
      <c r="A235" s="54"/>
      <c r="B235" s="55"/>
      <c r="C235" s="56"/>
      <c r="D235" s="67"/>
      <c r="E235" s="57">
        <f t="shared" si="59"/>
        <v>0</v>
      </c>
      <c r="F235" s="67"/>
      <c r="G235" s="67"/>
      <c r="H235" s="67"/>
      <c r="I235" s="67"/>
      <c r="J235" s="67"/>
      <c r="K235" s="67"/>
      <c r="L235" s="67"/>
      <c r="M235" s="57">
        <f t="shared" si="60"/>
        <v>0</v>
      </c>
    </row>
    <row r="236" spans="1:13" s="9" customFormat="1" ht="27" customHeight="1">
      <c r="A236" s="187" t="s">
        <v>1</v>
      </c>
      <c r="B236" s="187"/>
      <c r="C236" s="187"/>
      <c r="D236" s="187"/>
      <c r="E236" s="66">
        <f t="shared" ref="E236:M236" si="61">SUM(E228:E235)</f>
        <v>0</v>
      </c>
      <c r="F236" s="66">
        <f t="shared" si="61"/>
        <v>0</v>
      </c>
      <c r="G236" s="66">
        <f t="shared" si="61"/>
        <v>0</v>
      </c>
      <c r="H236" s="66">
        <f t="shared" si="61"/>
        <v>0</v>
      </c>
      <c r="I236" s="66">
        <f t="shared" si="61"/>
        <v>0</v>
      </c>
      <c r="J236" s="66">
        <f t="shared" si="61"/>
        <v>0</v>
      </c>
      <c r="K236" s="66">
        <f t="shared" si="61"/>
        <v>0</v>
      </c>
      <c r="L236" s="66">
        <f t="shared" si="61"/>
        <v>0</v>
      </c>
      <c r="M236" s="66">
        <f t="shared" si="61"/>
        <v>0</v>
      </c>
    </row>
    <row r="237" spans="1:13" s="34" customFormat="1" ht="27" customHeight="1">
      <c r="A237" s="58" t="s">
        <v>10</v>
      </c>
      <c r="B237" s="59"/>
      <c r="C237" s="59"/>
      <c r="D237" s="59"/>
      <c r="E237" s="59"/>
      <c r="F237" s="59"/>
      <c r="G237" s="59"/>
      <c r="H237" s="59"/>
      <c r="I237" s="59"/>
      <c r="J237" s="59"/>
      <c r="K237" s="59"/>
      <c r="L237" s="59"/>
      <c r="M237" s="59"/>
    </row>
    <row r="238" spans="1:13" ht="27" customHeight="1">
      <c r="A238" s="64" t="s">
        <v>44</v>
      </c>
      <c r="B238" s="65" t="s">
        <v>43</v>
      </c>
      <c r="C238" s="65" t="s">
        <v>41</v>
      </c>
      <c r="D238" s="65" t="s">
        <v>49</v>
      </c>
      <c r="E238" s="65" t="s">
        <v>42</v>
      </c>
      <c r="F238" s="65">
        <v>2009</v>
      </c>
      <c r="G238" s="65">
        <v>2010</v>
      </c>
      <c r="H238" s="65">
        <v>2011</v>
      </c>
      <c r="I238" s="65">
        <v>2012</v>
      </c>
      <c r="J238" s="65">
        <v>2013</v>
      </c>
      <c r="K238" s="65">
        <v>2014</v>
      </c>
      <c r="L238" s="65">
        <v>2015</v>
      </c>
      <c r="M238" s="65" t="s">
        <v>42</v>
      </c>
    </row>
    <row r="239" spans="1:13" s="1" customFormat="1" ht="27" customHeight="1">
      <c r="A239" s="54"/>
      <c r="B239" s="55"/>
      <c r="C239" s="56"/>
      <c r="D239" s="67"/>
      <c r="E239" s="57">
        <f t="shared" ref="E239:E246" si="62">ROUND(D239*C239,2)</f>
        <v>0</v>
      </c>
      <c r="F239" s="67"/>
      <c r="G239" s="67"/>
      <c r="H239" s="67"/>
      <c r="I239" s="67"/>
      <c r="J239" s="67"/>
      <c r="K239" s="67"/>
      <c r="L239" s="67"/>
      <c r="M239" s="57">
        <f t="shared" ref="M239:M246" si="63">SUM(F239:L239)</f>
        <v>0</v>
      </c>
    </row>
    <row r="240" spans="1:13" s="1" customFormat="1" ht="27" customHeight="1">
      <c r="A240" s="54"/>
      <c r="B240" s="55"/>
      <c r="C240" s="56"/>
      <c r="D240" s="67"/>
      <c r="E240" s="57">
        <f t="shared" si="62"/>
        <v>0</v>
      </c>
      <c r="F240" s="67"/>
      <c r="G240" s="67"/>
      <c r="H240" s="67"/>
      <c r="I240" s="67"/>
      <c r="J240" s="67"/>
      <c r="K240" s="67"/>
      <c r="L240" s="67"/>
      <c r="M240" s="57">
        <f t="shared" si="63"/>
        <v>0</v>
      </c>
    </row>
    <row r="241" spans="1:13" s="1" customFormat="1" ht="27" customHeight="1">
      <c r="A241" s="54"/>
      <c r="B241" s="55"/>
      <c r="C241" s="56"/>
      <c r="D241" s="67"/>
      <c r="E241" s="57">
        <f t="shared" si="62"/>
        <v>0</v>
      </c>
      <c r="F241" s="67"/>
      <c r="G241" s="67"/>
      <c r="H241" s="67"/>
      <c r="I241" s="67"/>
      <c r="J241" s="67"/>
      <c r="K241" s="67"/>
      <c r="L241" s="67"/>
      <c r="M241" s="57">
        <f t="shared" si="63"/>
        <v>0</v>
      </c>
    </row>
    <row r="242" spans="1:13" s="1" customFormat="1" ht="27" customHeight="1">
      <c r="A242" s="54"/>
      <c r="B242" s="55"/>
      <c r="C242" s="56"/>
      <c r="D242" s="67"/>
      <c r="E242" s="57">
        <f t="shared" si="62"/>
        <v>0</v>
      </c>
      <c r="F242" s="67"/>
      <c r="G242" s="67"/>
      <c r="H242" s="67"/>
      <c r="I242" s="67"/>
      <c r="J242" s="67"/>
      <c r="K242" s="67"/>
      <c r="L242" s="67"/>
      <c r="M242" s="57">
        <f t="shared" si="63"/>
        <v>0</v>
      </c>
    </row>
    <row r="243" spans="1:13" s="1" customFormat="1" ht="27" customHeight="1">
      <c r="A243" s="54"/>
      <c r="B243" s="55"/>
      <c r="C243" s="56"/>
      <c r="D243" s="67"/>
      <c r="E243" s="57">
        <f t="shared" si="62"/>
        <v>0</v>
      </c>
      <c r="F243" s="67"/>
      <c r="G243" s="67"/>
      <c r="H243" s="67"/>
      <c r="I243" s="67"/>
      <c r="J243" s="67"/>
      <c r="K243" s="67"/>
      <c r="L243" s="67"/>
      <c r="M243" s="57">
        <f t="shared" si="63"/>
        <v>0</v>
      </c>
    </row>
    <row r="244" spans="1:13" s="1" customFormat="1" ht="27" customHeight="1">
      <c r="A244" s="54"/>
      <c r="B244" s="55"/>
      <c r="C244" s="56"/>
      <c r="D244" s="67"/>
      <c r="E244" s="57">
        <f t="shared" si="62"/>
        <v>0</v>
      </c>
      <c r="F244" s="67"/>
      <c r="G244" s="67"/>
      <c r="H244" s="67"/>
      <c r="I244" s="67"/>
      <c r="J244" s="67"/>
      <c r="K244" s="67"/>
      <c r="L244" s="67"/>
      <c r="M244" s="57">
        <f t="shared" si="63"/>
        <v>0</v>
      </c>
    </row>
    <row r="245" spans="1:13" s="1" customFormat="1" ht="27" customHeight="1">
      <c r="A245" s="54"/>
      <c r="B245" s="55"/>
      <c r="C245" s="56"/>
      <c r="D245" s="67"/>
      <c r="E245" s="57">
        <f t="shared" si="62"/>
        <v>0</v>
      </c>
      <c r="F245" s="67"/>
      <c r="G245" s="67"/>
      <c r="H245" s="67"/>
      <c r="I245" s="67"/>
      <c r="J245" s="67"/>
      <c r="K245" s="67"/>
      <c r="L245" s="67"/>
      <c r="M245" s="57">
        <f t="shared" si="63"/>
        <v>0</v>
      </c>
    </row>
    <row r="246" spans="1:13" s="1" customFormat="1" ht="27" customHeight="1">
      <c r="A246" s="54"/>
      <c r="B246" s="55"/>
      <c r="C246" s="56"/>
      <c r="D246" s="67"/>
      <c r="E246" s="57">
        <f t="shared" si="62"/>
        <v>0</v>
      </c>
      <c r="F246" s="67"/>
      <c r="G246" s="67"/>
      <c r="H246" s="67"/>
      <c r="I246" s="67"/>
      <c r="J246" s="67"/>
      <c r="K246" s="67"/>
      <c r="L246" s="67"/>
      <c r="M246" s="57">
        <f t="shared" si="63"/>
        <v>0</v>
      </c>
    </row>
    <row r="247" spans="1:13" s="9" customFormat="1" ht="27" customHeight="1">
      <c r="A247" s="187" t="s">
        <v>1</v>
      </c>
      <c r="B247" s="187"/>
      <c r="C247" s="187"/>
      <c r="D247" s="187"/>
      <c r="E247" s="66">
        <f t="shared" ref="E247:M247" si="64">SUM(E239:E246)</f>
        <v>0</v>
      </c>
      <c r="F247" s="66">
        <f t="shared" si="64"/>
        <v>0</v>
      </c>
      <c r="G247" s="66">
        <f t="shared" si="64"/>
        <v>0</v>
      </c>
      <c r="H247" s="66">
        <f t="shared" si="64"/>
        <v>0</v>
      </c>
      <c r="I247" s="66">
        <f t="shared" si="64"/>
        <v>0</v>
      </c>
      <c r="J247" s="66">
        <f t="shared" si="64"/>
        <v>0</v>
      </c>
      <c r="K247" s="66">
        <f t="shared" si="64"/>
        <v>0</v>
      </c>
      <c r="L247" s="66">
        <f t="shared" si="64"/>
        <v>0</v>
      </c>
      <c r="M247" s="66">
        <f t="shared" si="64"/>
        <v>0</v>
      </c>
    </row>
    <row r="248" spans="1:13" ht="9.75" customHeight="1">
      <c r="A248" s="196"/>
      <c r="B248" s="196"/>
      <c r="C248" s="196"/>
      <c r="D248" s="196"/>
      <c r="E248" s="196"/>
      <c r="F248" s="196"/>
      <c r="G248" s="196"/>
      <c r="H248" s="196"/>
      <c r="I248" s="196"/>
      <c r="J248" s="196"/>
      <c r="K248" s="196"/>
      <c r="L248" s="196"/>
      <c r="M248" s="196"/>
    </row>
    <row r="249" spans="1:13" s="9" customFormat="1" ht="26.25" customHeight="1">
      <c r="A249" s="197" t="s">
        <v>101</v>
      </c>
      <c r="B249" s="197"/>
      <c r="C249" s="197"/>
      <c r="D249" s="197"/>
      <c r="E249" s="68">
        <f t="shared" ref="E249:M249" si="65">+E247+E236+E225+E214+E203+E192+E181</f>
        <v>0</v>
      </c>
      <c r="F249" s="68">
        <f t="shared" si="65"/>
        <v>0</v>
      </c>
      <c r="G249" s="68">
        <f t="shared" si="65"/>
        <v>0</v>
      </c>
      <c r="H249" s="68">
        <f t="shared" si="65"/>
        <v>0</v>
      </c>
      <c r="I249" s="68">
        <f t="shared" si="65"/>
        <v>0</v>
      </c>
      <c r="J249" s="68">
        <f t="shared" si="65"/>
        <v>0</v>
      </c>
      <c r="K249" s="68">
        <f t="shared" si="65"/>
        <v>0</v>
      </c>
      <c r="L249" s="68">
        <f t="shared" si="65"/>
        <v>0</v>
      </c>
      <c r="M249" s="68">
        <f t="shared" si="65"/>
        <v>0</v>
      </c>
    </row>
    <row r="250" spans="1:13" ht="26.25" customHeight="1">
      <c r="A250" s="196"/>
      <c r="B250" s="196"/>
      <c r="C250" s="196"/>
      <c r="D250" s="196"/>
      <c r="E250" s="196"/>
      <c r="F250" s="196"/>
      <c r="G250" s="196"/>
      <c r="H250" s="196"/>
      <c r="I250" s="196"/>
      <c r="J250" s="196"/>
      <c r="K250" s="196"/>
      <c r="L250" s="196"/>
      <c r="M250" s="196"/>
    </row>
    <row r="251" spans="1:13" ht="54.95" customHeight="1">
      <c r="A251" s="61">
        <f>'1. Datos Generales'!A5</f>
        <v>0</v>
      </c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3"/>
    </row>
    <row r="252" spans="1:13" ht="39.75" customHeight="1">
      <c r="A252" s="60" t="s">
        <v>115</v>
      </c>
      <c r="B252" s="186">
        <f>'1. Datos Generales'!$B$8</f>
        <v>0</v>
      </c>
      <c r="C252" s="186"/>
      <c r="D252" s="186"/>
      <c r="E252" s="186"/>
      <c r="F252" s="186"/>
      <c r="G252" s="186"/>
      <c r="H252" s="186"/>
      <c r="I252" s="186"/>
      <c r="J252" s="186"/>
      <c r="K252" s="186"/>
      <c r="L252" s="186"/>
      <c r="M252" s="186"/>
    </row>
    <row r="253" spans="1:13" ht="39.75" customHeight="1">
      <c r="A253" s="60" t="s">
        <v>5</v>
      </c>
      <c r="B253" s="188">
        <f>'1. Datos Generales'!B31</f>
        <v>0</v>
      </c>
      <c r="C253" s="189"/>
      <c r="D253" s="189"/>
      <c r="E253" s="189"/>
      <c r="F253" s="189"/>
      <c r="G253" s="189"/>
      <c r="H253" s="189"/>
      <c r="I253" s="189"/>
      <c r="J253" s="189"/>
      <c r="K253" s="189"/>
      <c r="L253" s="189"/>
      <c r="M253" s="189"/>
    </row>
    <row r="254" spans="1:13" s="34" customFormat="1" ht="27" customHeight="1">
      <c r="A254" s="58" t="s">
        <v>6</v>
      </c>
      <c r="B254" s="59"/>
      <c r="C254" s="59"/>
      <c r="D254" s="59"/>
      <c r="E254" s="59"/>
      <c r="F254" s="59"/>
      <c r="G254" s="59"/>
      <c r="H254" s="59"/>
      <c r="I254" s="59"/>
      <c r="J254" s="59"/>
      <c r="K254" s="59"/>
      <c r="L254" s="59"/>
      <c r="M254" s="59"/>
    </row>
    <row r="255" spans="1:13" ht="27" customHeight="1">
      <c r="A255" s="64" t="s">
        <v>44</v>
      </c>
      <c r="B255" s="65" t="s">
        <v>43</v>
      </c>
      <c r="C255" s="65" t="s">
        <v>41</v>
      </c>
      <c r="D255" s="65" t="s">
        <v>49</v>
      </c>
      <c r="E255" s="65" t="s">
        <v>42</v>
      </c>
      <c r="F255" s="65">
        <v>2009</v>
      </c>
      <c r="G255" s="65">
        <v>2010</v>
      </c>
      <c r="H255" s="65">
        <v>2011</v>
      </c>
      <c r="I255" s="65">
        <v>2012</v>
      </c>
      <c r="J255" s="65">
        <v>2013</v>
      </c>
      <c r="K255" s="65">
        <v>2014</v>
      </c>
      <c r="L255" s="65">
        <v>2015</v>
      </c>
      <c r="M255" s="65" t="s">
        <v>42</v>
      </c>
    </row>
    <row r="256" spans="1:13" s="1" customFormat="1" ht="27" customHeight="1">
      <c r="A256" s="54"/>
      <c r="B256" s="55"/>
      <c r="C256" s="56"/>
      <c r="D256" s="67"/>
      <c r="E256" s="57">
        <f t="shared" ref="E256:E263" si="66">ROUND(D256*C256,2)</f>
        <v>0</v>
      </c>
      <c r="F256" s="67"/>
      <c r="G256" s="67"/>
      <c r="H256" s="67"/>
      <c r="I256" s="67"/>
      <c r="J256" s="67"/>
      <c r="K256" s="67"/>
      <c r="L256" s="67"/>
      <c r="M256" s="57">
        <f>SUM(F256:L256)</f>
        <v>0</v>
      </c>
    </row>
    <row r="257" spans="1:13" s="1" customFormat="1" ht="27" customHeight="1">
      <c r="A257" s="54"/>
      <c r="B257" s="55"/>
      <c r="C257" s="56"/>
      <c r="D257" s="67"/>
      <c r="E257" s="57">
        <f t="shared" si="66"/>
        <v>0</v>
      </c>
      <c r="F257" s="67"/>
      <c r="G257" s="67"/>
      <c r="H257" s="67"/>
      <c r="I257" s="67"/>
      <c r="J257" s="67"/>
      <c r="K257" s="67"/>
      <c r="L257" s="67"/>
      <c r="M257" s="57">
        <f>SUM(F257:L257)</f>
        <v>0</v>
      </c>
    </row>
    <row r="258" spans="1:13" s="1" customFormat="1" ht="27" customHeight="1">
      <c r="A258" s="54"/>
      <c r="B258" s="55"/>
      <c r="C258" s="56"/>
      <c r="D258" s="67"/>
      <c r="E258" s="57">
        <f t="shared" si="66"/>
        <v>0</v>
      </c>
      <c r="F258" s="67"/>
      <c r="G258" s="67"/>
      <c r="H258" s="67"/>
      <c r="I258" s="67"/>
      <c r="J258" s="67"/>
      <c r="K258" s="67"/>
      <c r="L258" s="67"/>
      <c r="M258" s="57">
        <f t="shared" ref="M258:M263" si="67">SUM(F258:L258)</f>
        <v>0</v>
      </c>
    </row>
    <row r="259" spans="1:13" s="1" customFormat="1" ht="27" customHeight="1">
      <c r="A259" s="54"/>
      <c r="B259" s="55"/>
      <c r="C259" s="56"/>
      <c r="D259" s="67"/>
      <c r="E259" s="57">
        <f t="shared" si="66"/>
        <v>0</v>
      </c>
      <c r="F259" s="67"/>
      <c r="G259" s="67"/>
      <c r="H259" s="67"/>
      <c r="I259" s="67"/>
      <c r="J259" s="67"/>
      <c r="K259" s="67"/>
      <c r="L259" s="67"/>
      <c r="M259" s="57">
        <f t="shared" si="67"/>
        <v>0</v>
      </c>
    </row>
    <row r="260" spans="1:13" s="1" customFormat="1" ht="27" customHeight="1">
      <c r="A260" s="54"/>
      <c r="B260" s="55"/>
      <c r="C260" s="56"/>
      <c r="D260" s="67"/>
      <c r="E260" s="57">
        <f t="shared" si="66"/>
        <v>0</v>
      </c>
      <c r="F260" s="67"/>
      <c r="G260" s="67"/>
      <c r="H260" s="67"/>
      <c r="I260" s="67"/>
      <c r="J260" s="67"/>
      <c r="K260" s="67"/>
      <c r="L260" s="67"/>
      <c r="M260" s="57">
        <f t="shared" si="67"/>
        <v>0</v>
      </c>
    </row>
    <row r="261" spans="1:13" s="1" customFormat="1" ht="27" customHeight="1">
      <c r="A261" s="54"/>
      <c r="B261" s="55"/>
      <c r="C261" s="56"/>
      <c r="D261" s="67"/>
      <c r="E261" s="57">
        <f t="shared" si="66"/>
        <v>0</v>
      </c>
      <c r="F261" s="67"/>
      <c r="G261" s="67"/>
      <c r="H261" s="67"/>
      <c r="I261" s="67"/>
      <c r="J261" s="67"/>
      <c r="K261" s="67"/>
      <c r="L261" s="67"/>
      <c r="M261" s="57">
        <f t="shared" si="67"/>
        <v>0</v>
      </c>
    </row>
    <row r="262" spans="1:13" s="1" customFormat="1" ht="27" customHeight="1">
      <c r="A262" s="54"/>
      <c r="B262" s="55"/>
      <c r="C262" s="56"/>
      <c r="D262" s="67"/>
      <c r="E262" s="57">
        <f t="shared" si="66"/>
        <v>0</v>
      </c>
      <c r="F262" s="67"/>
      <c r="G262" s="67"/>
      <c r="H262" s="67"/>
      <c r="I262" s="67"/>
      <c r="J262" s="67"/>
      <c r="K262" s="67"/>
      <c r="L262" s="67"/>
      <c r="M262" s="57">
        <f t="shared" si="67"/>
        <v>0</v>
      </c>
    </row>
    <row r="263" spans="1:13" s="1" customFormat="1" ht="27" customHeight="1">
      <c r="A263" s="54"/>
      <c r="B263" s="55"/>
      <c r="C263" s="56"/>
      <c r="D263" s="67"/>
      <c r="E263" s="57">
        <f t="shared" si="66"/>
        <v>0</v>
      </c>
      <c r="F263" s="67"/>
      <c r="G263" s="67"/>
      <c r="H263" s="67"/>
      <c r="I263" s="67"/>
      <c r="J263" s="67"/>
      <c r="K263" s="67"/>
      <c r="L263" s="67"/>
      <c r="M263" s="57">
        <f t="shared" si="67"/>
        <v>0</v>
      </c>
    </row>
    <row r="264" spans="1:13" s="9" customFormat="1" ht="27" customHeight="1">
      <c r="A264" s="187" t="s">
        <v>1</v>
      </c>
      <c r="B264" s="187"/>
      <c r="C264" s="187"/>
      <c r="D264" s="187"/>
      <c r="E264" s="66">
        <f t="shared" ref="E264:M264" si="68">SUM(E256:E263)</f>
        <v>0</v>
      </c>
      <c r="F264" s="66">
        <f t="shared" si="68"/>
        <v>0</v>
      </c>
      <c r="G264" s="66">
        <f t="shared" si="68"/>
        <v>0</v>
      </c>
      <c r="H264" s="66">
        <f t="shared" si="68"/>
        <v>0</v>
      </c>
      <c r="I264" s="66">
        <f t="shared" si="68"/>
        <v>0</v>
      </c>
      <c r="J264" s="66">
        <f t="shared" si="68"/>
        <v>0</v>
      </c>
      <c r="K264" s="66">
        <f t="shared" si="68"/>
        <v>0</v>
      </c>
      <c r="L264" s="66">
        <f t="shared" si="68"/>
        <v>0</v>
      </c>
      <c r="M264" s="66">
        <f t="shared" si="68"/>
        <v>0</v>
      </c>
    </row>
    <row r="265" spans="1:13" s="34" customFormat="1" ht="27" customHeight="1">
      <c r="A265" s="58" t="s">
        <v>14</v>
      </c>
      <c r="B265" s="59"/>
      <c r="C265" s="59"/>
      <c r="D265" s="59"/>
      <c r="E265" s="59"/>
      <c r="F265" s="59"/>
      <c r="G265" s="59"/>
      <c r="H265" s="59"/>
      <c r="I265" s="59"/>
      <c r="J265" s="59"/>
      <c r="K265" s="59"/>
      <c r="L265" s="59"/>
      <c r="M265" s="59"/>
    </row>
    <row r="266" spans="1:13" ht="27" customHeight="1">
      <c r="A266" s="64" t="s">
        <v>44</v>
      </c>
      <c r="B266" s="65" t="s">
        <v>43</v>
      </c>
      <c r="C266" s="65" t="s">
        <v>41</v>
      </c>
      <c r="D266" s="65" t="s">
        <v>49</v>
      </c>
      <c r="E266" s="65" t="s">
        <v>42</v>
      </c>
      <c r="F266" s="65">
        <v>2009</v>
      </c>
      <c r="G266" s="65">
        <v>2010</v>
      </c>
      <c r="H266" s="65">
        <v>2011</v>
      </c>
      <c r="I266" s="65">
        <v>2012</v>
      </c>
      <c r="J266" s="65">
        <v>2013</v>
      </c>
      <c r="K266" s="65">
        <v>2014</v>
      </c>
      <c r="L266" s="65">
        <v>2015</v>
      </c>
      <c r="M266" s="65" t="s">
        <v>42</v>
      </c>
    </row>
    <row r="267" spans="1:13" s="1" customFormat="1" ht="27" customHeight="1">
      <c r="A267" s="54"/>
      <c r="B267" s="55"/>
      <c r="C267" s="56"/>
      <c r="D267" s="67"/>
      <c r="E267" s="57">
        <f t="shared" ref="E267:E274" si="69">ROUND(D267*C267,2)</f>
        <v>0</v>
      </c>
      <c r="F267" s="67"/>
      <c r="G267" s="67"/>
      <c r="H267" s="67"/>
      <c r="I267" s="67"/>
      <c r="J267" s="67"/>
      <c r="K267" s="67"/>
      <c r="L267" s="67"/>
      <c r="M267" s="57">
        <f t="shared" ref="M267:M274" si="70">SUM(F267:L267)</f>
        <v>0</v>
      </c>
    </row>
    <row r="268" spans="1:13" s="1" customFormat="1" ht="27" customHeight="1">
      <c r="A268" s="54"/>
      <c r="B268" s="55"/>
      <c r="C268" s="56"/>
      <c r="D268" s="67"/>
      <c r="E268" s="57">
        <f t="shared" si="69"/>
        <v>0</v>
      </c>
      <c r="F268" s="67"/>
      <c r="G268" s="67"/>
      <c r="H268" s="67"/>
      <c r="I268" s="67"/>
      <c r="J268" s="67"/>
      <c r="K268" s="67"/>
      <c r="L268" s="67"/>
      <c r="M268" s="57">
        <f t="shared" si="70"/>
        <v>0</v>
      </c>
    </row>
    <row r="269" spans="1:13" s="1" customFormat="1" ht="27" customHeight="1">
      <c r="A269" s="54"/>
      <c r="B269" s="55"/>
      <c r="C269" s="56"/>
      <c r="D269" s="67"/>
      <c r="E269" s="57">
        <f t="shared" si="69"/>
        <v>0</v>
      </c>
      <c r="F269" s="67"/>
      <c r="G269" s="67"/>
      <c r="H269" s="67"/>
      <c r="I269" s="67"/>
      <c r="J269" s="67"/>
      <c r="K269" s="67"/>
      <c r="L269" s="67"/>
      <c r="M269" s="57">
        <f t="shared" si="70"/>
        <v>0</v>
      </c>
    </row>
    <row r="270" spans="1:13" s="1" customFormat="1" ht="27" customHeight="1">
      <c r="A270" s="54"/>
      <c r="B270" s="55"/>
      <c r="C270" s="56"/>
      <c r="D270" s="67"/>
      <c r="E270" s="57">
        <f t="shared" si="69"/>
        <v>0</v>
      </c>
      <c r="F270" s="67"/>
      <c r="G270" s="67"/>
      <c r="H270" s="67"/>
      <c r="I270" s="67"/>
      <c r="J270" s="67"/>
      <c r="K270" s="67"/>
      <c r="L270" s="67"/>
      <c r="M270" s="57">
        <f t="shared" si="70"/>
        <v>0</v>
      </c>
    </row>
    <row r="271" spans="1:13" s="1" customFormat="1" ht="27" customHeight="1">
      <c r="A271" s="54"/>
      <c r="B271" s="55"/>
      <c r="C271" s="56"/>
      <c r="D271" s="67"/>
      <c r="E271" s="57">
        <f t="shared" si="69"/>
        <v>0</v>
      </c>
      <c r="F271" s="67"/>
      <c r="G271" s="67"/>
      <c r="H271" s="67"/>
      <c r="I271" s="67"/>
      <c r="J271" s="67"/>
      <c r="K271" s="67"/>
      <c r="L271" s="67"/>
      <c r="M271" s="57">
        <f t="shared" si="70"/>
        <v>0</v>
      </c>
    </row>
    <row r="272" spans="1:13" s="1" customFormat="1" ht="27" customHeight="1">
      <c r="A272" s="54"/>
      <c r="B272" s="55"/>
      <c r="C272" s="56"/>
      <c r="D272" s="67"/>
      <c r="E272" s="57">
        <f t="shared" si="69"/>
        <v>0</v>
      </c>
      <c r="F272" s="67"/>
      <c r="G272" s="67"/>
      <c r="H272" s="67"/>
      <c r="I272" s="67"/>
      <c r="J272" s="67"/>
      <c r="K272" s="67"/>
      <c r="L272" s="67"/>
      <c r="M272" s="57">
        <f t="shared" si="70"/>
        <v>0</v>
      </c>
    </row>
    <row r="273" spans="1:13" s="1" customFormat="1" ht="27" customHeight="1">
      <c r="A273" s="54"/>
      <c r="B273" s="55"/>
      <c r="C273" s="56"/>
      <c r="D273" s="67"/>
      <c r="E273" s="57">
        <f t="shared" si="69"/>
        <v>0</v>
      </c>
      <c r="F273" s="67"/>
      <c r="G273" s="67"/>
      <c r="H273" s="67"/>
      <c r="I273" s="67"/>
      <c r="J273" s="67"/>
      <c r="K273" s="67"/>
      <c r="L273" s="67"/>
      <c r="M273" s="57">
        <f t="shared" si="70"/>
        <v>0</v>
      </c>
    </row>
    <row r="274" spans="1:13" s="1" customFormat="1" ht="27" customHeight="1">
      <c r="A274" s="54"/>
      <c r="B274" s="55"/>
      <c r="C274" s="56"/>
      <c r="D274" s="67"/>
      <c r="E274" s="57">
        <f t="shared" si="69"/>
        <v>0</v>
      </c>
      <c r="F274" s="67"/>
      <c r="G274" s="67"/>
      <c r="H274" s="67"/>
      <c r="I274" s="67"/>
      <c r="J274" s="67"/>
      <c r="K274" s="67"/>
      <c r="L274" s="67"/>
      <c r="M274" s="57">
        <f t="shared" si="70"/>
        <v>0</v>
      </c>
    </row>
    <row r="275" spans="1:13" s="9" customFormat="1" ht="27" customHeight="1">
      <c r="A275" s="187" t="s">
        <v>1</v>
      </c>
      <c r="B275" s="187"/>
      <c r="C275" s="187"/>
      <c r="D275" s="187"/>
      <c r="E275" s="66">
        <f t="shared" ref="E275:M275" si="71">SUM(E267:E274)</f>
        <v>0</v>
      </c>
      <c r="F275" s="66">
        <f t="shared" si="71"/>
        <v>0</v>
      </c>
      <c r="G275" s="66">
        <f t="shared" si="71"/>
        <v>0</v>
      </c>
      <c r="H275" s="66">
        <f t="shared" si="71"/>
        <v>0</v>
      </c>
      <c r="I275" s="66">
        <f t="shared" si="71"/>
        <v>0</v>
      </c>
      <c r="J275" s="66">
        <f t="shared" si="71"/>
        <v>0</v>
      </c>
      <c r="K275" s="66">
        <f t="shared" si="71"/>
        <v>0</v>
      </c>
      <c r="L275" s="66">
        <f t="shared" si="71"/>
        <v>0</v>
      </c>
      <c r="M275" s="66">
        <f t="shared" si="71"/>
        <v>0</v>
      </c>
    </row>
    <row r="276" spans="1:13" s="34" customFormat="1" ht="27" customHeight="1">
      <c r="A276" s="58" t="s">
        <v>7</v>
      </c>
      <c r="B276" s="59"/>
      <c r="C276" s="59"/>
      <c r="D276" s="59"/>
      <c r="E276" s="59"/>
      <c r="F276" s="59"/>
      <c r="G276" s="59"/>
      <c r="H276" s="59"/>
      <c r="I276" s="59"/>
      <c r="J276" s="59"/>
      <c r="K276" s="59"/>
      <c r="L276" s="59"/>
      <c r="M276" s="59"/>
    </row>
    <row r="277" spans="1:13" ht="27" customHeight="1">
      <c r="A277" s="64" t="s">
        <v>44</v>
      </c>
      <c r="B277" s="65" t="s">
        <v>43</v>
      </c>
      <c r="C277" s="65" t="s">
        <v>41</v>
      </c>
      <c r="D277" s="65" t="s">
        <v>49</v>
      </c>
      <c r="E277" s="65" t="s">
        <v>42</v>
      </c>
      <c r="F277" s="65">
        <v>2009</v>
      </c>
      <c r="G277" s="65">
        <v>2010</v>
      </c>
      <c r="H277" s="65">
        <v>2011</v>
      </c>
      <c r="I277" s="65">
        <v>2012</v>
      </c>
      <c r="J277" s="65">
        <v>2013</v>
      </c>
      <c r="K277" s="65">
        <v>2014</v>
      </c>
      <c r="L277" s="65">
        <v>2015</v>
      </c>
      <c r="M277" s="65" t="s">
        <v>42</v>
      </c>
    </row>
    <row r="278" spans="1:13" s="1" customFormat="1" ht="27" customHeight="1">
      <c r="A278" s="54"/>
      <c r="B278" s="55"/>
      <c r="C278" s="56"/>
      <c r="D278" s="67"/>
      <c r="E278" s="57">
        <f t="shared" ref="E278:E285" si="72">ROUND(D278*C278,2)</f>
        <v>0</v>
      </c>
      <c r="F278" s="67"/>
      <c r="G278" s="67"/>
      <c r="H278" s="67"/>
      <c r="I278" s="67"/>
      <c r="J278" s="67"/>
      <c r="K278" s="67"/>
      <c r="L278" s="67"/>
      <c r="M278" s="57">
        <f t="shared" ref="M278:M285" si="73">SUM(F278:L278)</f>
        <v>0</v>
      </c>
    </row>
    <row r="279" spans="1:13" s="1" customFormat="1" ht="27" customHeight="1">
      <c r="A279" s="54"/>
      <c r="B279" s="55"/>
      <c r="C279" s="56"/>
      <c r="D279" s="67"/>
      <c r="E279" s="57">
        <f t="shared" si="72"/>
        <v>0</v>
      </c>
      <c r="F279" s="67"/>
      <c r="G279" s="67"/>
      <c r="H279" s="67"/>
      <c r="I279" s="67"/>
      <c r="J279" s="67"/>
      <c r="K279" s="67"/>
      <c r="L279" s="67"/>
      <c r="M279" s="57">
        <f t="shared" si="73"/>
        <v>0</v>
      </c>
    </row>
    <row r="280" spans="1:13" s="1" customFormat="1" ht="27" customHeight="1">
      <c r="A280" s="54"/>
      <c r="B280" s="55"/>
      <c r="C280" s="56"/>
      <c r="D280" s="67"/>
      <c r="E280" s="57">
        <f t="shared" si="72"/>
        <v>0</v>
      </c>
      <c r="F280" s="67"/>
      <c r="G280" s="67"/>
      <c r="H280" s="67"/>
      <c r="I280" s="67"/>
      <c r="J280" s="67"/>
      <c r="K280" s="67"/>
      <c r="L280" s="67"/>
      <c r="M280" s="57">
        <f t="shared" si="73"/>
        <v>0</v>
      </c>
    </row>
    <row r="281" spans="1:13" s="1" customFormat="1" ht="27" customHeight="1">
      <c r="A281" s="54"/>
      <c r="B281" s="55"/>
      <c r="C281" s="56"/>
      <c r="D281" s="67"/>
      <c r="E281" s="57">
        <f t="shared" si="72"/>
        <v>0</v>
      </c>
      <c r="F281" s="67"/>
      <c r="G281" s="67"/>
      <c r="H281" s="67"/>
      <c r="I281" s="67"/>
      <c r="J281" s="67"/>
      <c r="K281" s="67"/>
      <c r="L281" s="67"/>
      <c r="M281" s="57">
        <f t="shared" si="73"/>
        <v>0</v>
      </c>
    </row>
    <row r="282" spans="1:13" s="1" customFormat="1" ht="27" customHeight="1">
      <c r="A282" s="54"/>
      <c r="B282" s="55"/>
      <c r="C282" s="56"/>
      <c r="D282" s="67"/>
      <c r="E282" s="57">
        <f t="shared" si="72"/>
        <v>0</v>
      </c>
      <c r="F282" s="67"/>
      <c r="G282" s="67"/>
      <c r="H282" s="67"/>
      <c r="I282" s="67"/>
      <c r="J282" s="67"/>
      <c r="K282" s="67"/>
      <c r="L282" s="67"/>
      <c r="M282" s="57">
        <f t="shared" si="73"/>
        <v>0</v>
      </c>
    </row>
    <row r="283" spans="1:13" s="1" customFormat="1" ht="27" customHeight="1">
      <c r="A283" s="54"/>
      <c r="B283" s="55"/>
      <c r="C283" s="56"/>
      <c r="D283" s="67"/>
      <c r="E283" s="57">
        <f t="shared" si="72"/>
        <v>0</v>
      </c>
      <c r="F283" s="67"/>
      <c r="G283" s="67"/>
      <c r="H283" s="67"/>
      <c r="I283" s="67"/>
      <c r="J283" s="67"/>
      <c r="K283" s="67"/>
      <c r="L283" s="67"/>
      <c r="M283" s="57">
        <f t="shared" si="73"/>
        <v>0</v>
      </c>
    </row>
    <row r="284" spans="1:13" s="1" customFormat="1" ht="27" customHeight="1">
      <c r="A284" s="54"/>
      <c r="B284" s="55"/>
      <c r="C284" s="56"/>
      <c r="D284" s="67"/>
      <c r="E284" s="57">
        <f t="shared" si="72"/>
        <v>0</v>
      </c>
      <c r="F284" s="67"/>
      <c r="G284" s="67"/>
      <c r="H284" s="67"/>
      <c r="I284" s="67"/>
      <c r="J284" s="67"/>
      <c r="K284" s="67"/>
      <c r="L284" s="67"/>
      <c r="M284" s="57">
        <f t="shared" si="73"/>
        <v>0</v>
      </c>
    </row>
    <row r="285" spans="1:13" s="1" customFormat="1" ht="27" customHeight="1">
      <c r="A285" s="54"/>
      <c r="B285" s="55"/>
      <c r="C285" s="56"/>
      <c r="D285" s="67"/>
      <c r="E285" s="57">
        <f t="shared" si="72"/>
        <v>0</v>
      </c>
      <c r="F285" s="67"/>
      <c r="G285" s="67"/>
      <c r="H285" s="67"/>
      <c r="I285" s="67"/>
      <c r="J285" s="67"/>
      <c r="K285" s="67"/>
      <c r="L285" s="67"/>
      <c r="M285" s="57">
        <f t="shared" si="73"/>
        <v>0</v>
      </c>
    </row>
    <row r="286" spans="1:13" s="9" customFormat="1" ht="27" customHeight="1">
      <c r="A286" s="187" t="s">
        <v>1</v>
      </c>
      <c r="B286" s="187"/>
      <c r="C286" s="187"/>
      <c r="D286" s="187"/>
      <c r="E286" s="66">
        <f t="shared" ref="E286:M286" si="74">SUM(E278:E285)</f>
        <v>0</v>
      </c>
      <c r="F286" s="66">
        <f t="shared" si="74"/>
        <v>0</v>
      </c>
      <c r="G286" s="66">
        <f t="shared" si="74"/>
        <v>0</v>
      </c>
      <c r="H286" s="66">
        <f t="shared" si="74"/>
        <v>0</v>
      </c>
      <c r="I286" s="66">
        <f t="shared" si="74"/>
        <v>0</v>
      </c>
      <c r="J286" s="66">
        <f t="shared" si="74"/>
        <v>0</v>
      </c>
      <c r="K286" s="66">
        <f t="shared" si="74"/>
        <v>0</v>
      </c>
      <c r="L286" s="66">
        <f t="shared" si="74"/>
        <v>0</v>
      </c>
      <c r="M286" s="66">
        <f t="shared" si="74"/>
        <v>0</v>
      </c>
    </row>
    <row r="287" spans="1:13" s="34" customFormat="1" ht="27" customHeight="1">
      <c r="A287" s="58" t="s">
        <v>9</v>
      </c>
      <c r="B287" s="59"/>
      <c r="C287" s="59"/>
      <c r="D287" s="59"/>
      <c r="E287" s="59"/>
      <c r="F287" s="59"/>
      <c r="G287" s="59"/>
      <c r="H287" s="59"/>
      <c r="I287" s="59"/>
      <c r="J287" s="59"/>
      <c r="K287" s="59"/>
      <c r="L287" s="59"/>
      <c r="M287" s="59"/>
    </row>
    <row r="288" spans="1:13" ht="27" customHeight="1">
      <c r="A288" s="64" t="s">
        <v>44</v>
      </c>
      <c r="B288" s="65" t="s">
        <v>43</v>
      </c>
      <c r="C288" s="65" t="s">
        <v>41</v>
      </c>
      <c r="D288" s="65" t="s">
        <v>49</v>
      </c>
      <c r="E288" s="65" t="s">
        <v>42</v>
      </c>
      <c r="F288" s="65">
        <v>2009</v>
      </c>
      <c r="G288" s="65">
        <v>2010</v>
      </c>
      <c r="H288" s="65">
        <v>2011</v>
      </c>
      <c r="I288" s="65">
        <v>2012</v>
      </c>
      <c r="J288" s="65">
        <v>2013</v>
      </c>
      <c r="K288" s="65">
        <v>2014</v>
      </c>
      <c r="L288" s="65">
        <v>2015</v>
      </c>
      <c r="M288" s="65" t="s">
        <v>42</v>
      </c>
    </row>
    <row r="289" spans="1:13" s="1" customFormat="1" ht="27" customHeight="1">
      <c r="A289" s="54"/>
      <c r="B289" s="55"/>
      <c r="C289" s="56"/>
      <c r="D289" s="67"/>
      <c r="E289" s="57">
        <f t="shared" ref="E289:E296" si="75">ROUND(D289*C289,2)</f>
        <v>0</v>
      </c>
      <c r="F289" s="67"/>
      <c r="G289" s="67"/>
      <c r="H289" s="67"/>
      <c r="I289" s="67"/>
      <c r="J289" s="67"/>
      <c r="K289" s="67"/>
      <c r="L289" s="67"/>
      <c r="M289" s="57">
        <f t="shared" ref="M289:M296" si="76">SUM(F289:L289)</f>
        <v>0</v>
      </c>
    </row>
    <row r="290" spans="1:13" s="1" customFormat="1" ht="27" customHeight="1">
      <c r="A290" s="54"/>
      <c r="B290" s="55"/>
      <c r="C290" s="56"/>
      <c r="D290" s="67"/>
      <c r="E290" s="57">
        <f t="shared" si="75"/>
        <v>0</v>
      </c>
      <c r="F290" s="67"/>
      <c r="G290" s="67"/>
      <c r="H290" s="67"/>
      <c r="I290" s="67"/>
      <c r="J290" s="67"/>
      <c r="K290" s="67"/>
      <c r="L290" s="67"/>
      <c r="M290" s="57">
        <f t="shared" si="76"/>
        <v>0</v>
      </c>
    </row>
    <row r="291" spans="1:13" s="1" customFormat="1" ht="27" customHeight="1">
      <c r="A291" s="54"/>
      <c r="B291" s="55"/>
      <c r="C291" s="56"/>
      <c r="D291" s="67"/>
      <c r="E291" s="57">
        <f t="shared" si="75"/>
        <v>0</v>
      </c>
      <c r="F291" s="67"/>
      <c r="G291" s="67"/>
      <c r="H291" s="67"/>
      <c r="I291" s="67"/>
      <c r="J291" s="67"/>
      <c r="K291" s="67"/>
      <c r="L291" s="67"/>
      <c r="M291" s="57">
        <f t="shared" si="76"/>
        <v>0</v>
      </c>
    </row>
    <row r="292" spans="1:13" s="1" customFormat="1" ht="27" customHeight="1">
      <c r="A292" s="54"/>
      <c r="B292" s="55"/>
      <c r="C292" s="56"/>
      <c r="D292" s="67"/>
      <c r="E292" s="57">
        <f t="shared" si="75"/>
        <v>0</v>
      </c>
      <c r="F292" s="67"/>
      <c r="G292" s="67"/>
      <c r="H292" s="67"/>
      <c r="I292" s="67"/>
      <c r="J292" s="67"/>
      <c r="K292" s="67"/>
      <c r="L292" s="67"/>
      <c r="M292" s="57">
        <f t="shared" si="76"/>
        <v>0</v>
      </c>
    </row>
    <row r="293" spans="1:13" s="1" customFormat="1" ht="27" customHeight="1">
      <c r="A293" s="54"/>
      <c r="B293" s="55"/>
      <c r="C293" s="56"/>
      <c r="D293" s="67"/>
      <c r="E293" s="57">
        <f t="shared" si="75"/>
        <v>0</v>
      </c>
      <c r="F293" s="67"/>
      <c r="G293" s="67"/>
      <c r="H293" s="67"/>
      <c r="I293" s="67"/>
      <c r="J293" s="67"/>
      <c r="K293" s="67"/>
      <c r="L293" s="67"/>
      <c r="M293" s="57">
        <f t="shared" si="76"/>
        <v>0</v>
      </c>
    </row>
    <row r="294" spans="1:13" s="1" customFormat="1" ht="27" customHeight="1">
      <c r="A294" s="54"/>
      <c r="B294" s="55"/>
      <c r="C294" s="56"/>
      <c r="D294" s="67"/>
      <c r="E294" s="57">
        <f t="shared" si="75"/>
        <v>0</v>
      </c>
      <c r="F294" s="67"/>
      <c r="G294" s="67"/>
      <c r="H294" s="67"/>
      <c r="I294" s="67"/>
      <c r="J294" s="67"/>
      <c r="K294" s="67"/>
      <c r="L294" s="67"/>
      <c r="M294" s="57">
        <f t="shared" si="76"/>
        <v>0</v>
      </c>
    </row>
    <row r="295" spans="1:13" s="1" customFormat="1" ht="27" customHeight="1">
      <c r="A295" s="54"/>
      <c r="B295" s="55"/>
      <c r="C295" s="56"/>
      <c r="D295" s="67"/>
      <c r="E295" s="57">
        <f t="shared" si="75"/>
        <v>0</v>
      </c>
      <c r="F295" s="67"/>
      <c r="G295" s="67"/>
      <c r="H295" s="67"/>
      <c r="I295" s="67"/>
      <c r="J295" s="67"/>
      <c r="K295" s="67"/>
      <c r="L295" s="67"/>
      <c r="M295" s="57">
        <f t="shared" si="76"/>
        <v>0</v>
      </c>
    </row>
    <row r="296" spans="1:13" s="1" customFormat="1" ht="27" customHeight="1">
      <c r="A296" s="54"/>
      <c r="B296" s="55"/>
      <c r="C296" s="56"/>
      <c r="D296" s="67"/>
      <c r="E296" s="57">
        <f t="shared" si="75"/>
        <v>0</v>
      </c>
      <c r="F296" s="67"/>
      <c r="G296" s="67"/>
      <c r="H296" s="67"/>
      <c r="I296" s="67"/>
      <c r="J296" s="67"/>
      <c r="K296" s="67"/>
      <c r="L296" s="67"/>
      <c r="M296" s="57">
        <f t="shared" si="76"/>
        <v>0</v>
      </c>
    </row>
    <row r="297" spans="1:13" s="9" customFormat="1" ht="27" customHeight="1">
      <c r="A297" s="187" t="s">
        <v>1</v>
      </c>
      <c r="B297" s="187"/>
      <c r="C297" s="187"/>
      <c r="D297" s="187"/>
      <c r="E297" s="66">
        <f t="shared" ref="E297:M297" si="77">SUM(E289:E296)</f>
        <v>0</v>
      </c>
      <c r="F297" s="66">
        <f t="shared" si="77"/>
        <v>0</v>
      </c>
      <c r="G297" s="66">
        <f t="shared" si="77"/>
        <v>0</v>
      </c>
      <c r="H297" s="66">
        <f t="shared" si="77"/>
        <v>0</v>
      </c>
      <c r="I297" s="66">
        <f t="shared" si="77"/>
        <v>0</v>
      </c>
      <c r="J297" s="66">
        <f t="shared" si="77"/>
        <v>0</v>
      </c>
      <c r="K297" s="66">
        <f t="shared" si="77"/>
        <v>0</v>
      </c>
      <c r="L297" s="66">
        <f t="shared" si="77"/>
        <v>0</v>
      </c>
      <c r="M297" s="66">
        <f t="shared" si="77"/>
        <v>0</v>
      </c>
    </row>
    <row r="298" spans="1:13" s="34" customFormat="1" ht="27" customHeight="1">
      <c r="A298" s="58" t="s">
        <v>11</v>
      </c>
      <c r="B298" s="59"/>
      <c r="C298" s="59"/>
      <c r="D298" s="59"/>
      <c r="E298" s="59"/>
      <c r="F298" s="59"/>
      <c r="G298" s="59"/>
      <c r="H298" s="59"/>
      <c r="I298" s="59"/>
      <c r="J298" s="59"/>
      <c r="K298" s="59"/>
      <c r="L298" s="59"/>
      <c r="M298" s="59"/>
    </row>
    <row r="299" spans="1:13" ht="27" customHeight="1">
      <c r="A299" s="64" t="s">
        <v>44</v>
      </c>
      <c r="B299" s="65" t="s">
        <v>43</v>
      </c>
      <c r="C299" s="65" t="s">
        <v>41</v>
      </c>
      <c r="D299" s="65" t="s">
        <v>49</v>
      </c>
      <c r="E299" s="65" t="s">
        <v>42</v>
      </c>
      <c r="F299" s="65">
        <v>2009</v>
      </c>
      <c r="G299" s="65">
        <v>2010</v>
      </c>
      <c r="H299" s="65">
        <v>2011</v>
      </c>
      <c r="I299" s="65">
        <v>2012</v>
      </c>
      <c r="J299" s="65">
        <v>2013</v>
      </c>
      <c r="K299" s="65">
        <v>2014</v>
      </c>
      <c r="L299" s="65">
        <v>2015</v>
      </c>
      <c r="M299" s="65" t="s">
        <v>42</v>
      </c>
    </row>
    <row r="300" spans="1:13" s="1" customFormat="1" ht="27" customHeight="1">
      <c r="A300" s="54"/>
      <c r="B300" s="55"/>
      <c r="C300" s="56"/>
      <c r="D300" s="67"/>
      <c r="E300" s="57">
        <f t="shared" ref="E300:E307" si="78">ROUND(D300*C300,2)</f>
        <v>0</v>
      </c>
      <c r="F300" s="67"/>
      <c r="G300" s="67"/>
      <c r="H300" s="67"/>
      <c r="I300" s="67"/>
      <c r="J300" s="67"/>
      <c r="K300" s="67"/>
      <c r="L300" s="67"/>
      <c r="M300" s="57">
        <f t="shared" ref="M300:M307" si="79">SUM(F300:L300)</f>
        <v>0</v>
      </c>
    </row>
    <row r="301" spans="1:13" s="1" customFormat="1" ht="27" customHeight="1">
      <c r="A301" s="54"/>
      <c r="B301" s="55"/>
      <c r="C301" s="56"/>
      <c r="D301" s="67"/>
      <c r="E301" s="57">
        <f t="shared" si="78"/>
        <v>0</v>
      </c>
      <c r="F301" s="67"/>
      <c r="G301" s="67"/>
      <c r="H301" s="67"/>
      <c r="I301" s="67"/>
      <c r="J301" s="67"/>
      <c r="K301" s="67"/>
      <c r="L301" s="67"/>
      <c r="M301" s="57">
        <f t="shared" si="79"/>
        <v>0</v>
      </c>
    </row>
    <row r="302" spans="1:13" s="1" customFormat="1" ht="27" customHeight="1">
      <c r="A302" s="54"/>
      <c r="B302" s="55"/>
      <c r="C302" s="56"/>
      <c r="D302" s="67"/>
      <c r="E302" s="57">
        <f t="shared" si="78"/>
        <v>0</v>
      </c>
      <c r="F302" s="67"/>
      <c r="G302" s="67"/>
      <c r="H302" s="67"/>
      <c r="I302" s="67"/>
      <c r="J302" s="67"/>
      <c r="K302" s="67"/>
      <c r="L302" s="67"/>
      <c r="M302" s="57">
        <f t="shared" si="79"/>
        <v>0</v>
      </c>
    </row>
    <row r="303" spans="1:13" s="1" customFormat="1" ht="27" customHeight="1">
      <c r="A303" s="54"/>
      <c r="B303" s="55"/>
      <c r="C303" s="56"/>
      <c r="D303" s="67"/>
      <c r="E303" s="57">
        <f t="shared" si="78"/>
        <v>0</v>
      </c>
      <c r="F303" s="67"/>
      <c r="G303" s="67"/>
      <c r="H303" s="67"/>
      <c r="I303" s="67"/>
      <c r="J303" s="67"/>
      <c r="K303" s="67"/>
      <c r="L303" s="67"/>
      <c r="M303" s="57">
        <f t="shared" si="79"/>
        <v>0</v>
      </c>
    </row>
    <row r="304" spans="1:13" s="1" customFormat="1" ht="27" customHeight="1">
      <c r="A304" s="54"/>
      <c r="B304" s="55"/>
      <c r="C304" s="56"/>
      <c r="D304" s="67"/>
      <c r="E304" s="57">
        <f t="shared" si="78"/>
        <v>0</v>
      </c>
      <c r="F304" s="67"/>
      <c r="G304" s="67"/>
      <c r="H304" s="67"/>
      <c r="I304" s="67"/>
      <c r="J304" s="67"/>
      <c r="K304" s="67"/>
      <c r="L304" s="67"/>
      <c r="M304" s="57">
        <f t="shared" si="79"/>
        <v>0</v>
      </c>
    </row>
    <row r="305" spans="1:13" s="1" customFormat="1" ht="27" customHeight="1">
      <c r="A305" s="54"/>
      <c r="B305" s="55"/>
      <c r="C305" s="56"/>
      <c r="D305" s="67"/>
      <c r="E305" s="57">
        <f t="shared" si="78"/>
        <v>0</v>
      </c>
      <c r="F305" s="67"/>
      <c r="G305" s="67"/>
      <c r="H305" s="67"/>
      <c r="I305" s="67"/>
      <c r="J305" s="67"/>
      <c r="K305" s="67"/>
      <c r="L305" s="67"/>
      <c r="M305" s="57">
        <f t="shared" si="79"/>
        <v>0</v>
      </c>
    </row>
    <row r="306" spans="1:13" s="1" customFormat="1" ht="27" customHeight="1">
      <c r="A306" s="54"/>
      <c r="B306" s="55"/>
      <c r="C306" s="56"/>
      <c r="D306" s="67"/>
      <c r="E306" s="57">
        <f t="shared" si="78"/>
        <v>0</v>
      </c>
      <c r="F306" s="67"/>
      <c r="G306" s="67"/>
      <c r="H306" s="67"/>
      <c r="I306" s="67"/>
      <c r="J306" s="67"/>
      <c r="K306" s="67"/>
      <c r="L306" s="67"/>
      <c r="M306" s="57">
        <f t="shared" si="79"/>
        <v>0</v>
      </c>
    </row>
    <row r="307" spans="1:13" s="1" customFormat="1" ht="27" customHeight="1">
      <c r="A307" s="54"/>
      <c r="B307" s="55"/>
      <c r="C307" s="56"/>
      <c r="D307" s="67"/>
      <c r="E307" s="57">
        <f t="shared" si="78"/>
        <v>0</v>
      </c>
      <c r="F307" s="67"/>
      <c r="G307" s="67"/>
      <c r="H307" s="67"/>
      <c r="I307" s="67"/>
      <c r="J307" s="67"/>
      <c r="K307" s="67"/>
      <c r="L307" s="67"/>
      <c r="M307" s="57">
        <f t="shared" si="79"/>
        <v>0</v>
      </c>
    </row>
    <row r="308" spans="1:13" s="9" customFormat="1" ht="27" customHeight="1">
      <c r="A308" s="187" t="s">
        <v>1</v>
      </c>
      <c r="B308" s="187"/>
      <c r="C308" s="187"/>
      <c r="D308" s="187"/>
      <c r="E308" s="66">
        <f t="shared" ref="E308:M308" si="80">SUM(E300:E307)</f>
        <v>0</v>
      </c>
      <c r="F308" s="66">
        <f t="shared" si="80"/>
        <v>0</v>
      </c>
      <c r="G308" s="66">
        <f t="shared" si="80"/>
        <v>0</v>
      </c>
      <c r="H308" s="66">
        <f t="shared" si="80"/>
        <v>0</v>
      </c>
      <c r="I308" s="66">
        <f t="shared" si="80"/>
        <v>0</v>
      </c>
      <c r="J308" s="66">
        <f t="shared" si="80"/>
        <v>0</v>
      </c>
      <c r="K308" s="66">
        <f t="shared" si="80"/>
        <v>0</v>
      </c>
      <c r="L308" s="66">
        <f t="shared" si="80"/>
        <v>0</v>
      </c>
      <c r="M308" s="66">
        <f t="shared" si="80"/>
        <v>0</v>
      </c>
    </row>
    <row r="309" spans="1:13" s="34" customFormat="1" ht="27" customHeight="1">
      <c r="A309" s="58" t="s">
        <v>8</v>
      </c>
      <c r="B309" s="59"/>
      <c r="C309" s="59"/>
      <c r="D309" s="59"/>
      <c r="E309" s="59"/>
      <c r="F309" s="59"/>
      <c r="G309" s="59"/>
      <c r="H309" s="59"/>
      <c r="I309" s="59"/>
      <c r="J309" s="59"/>
      <c r="K309" s="59"/>
      <c r="L309" s="59"/>
      <c r="M309" s="59"/>
    </row>
    <row r="310" spans="1:13" ht="27" customHeight="1">
      <c r="A310" s="64" t="s">
        <v>44</v>
      </c>
      <c r="B310" s="65" t="s">
        <v>43</v>
      </c>
      <c r="C310" s="65" t="s">
        <v>41</v>
      </c>
      <c r="D310" s="65" t="s">
        <v>49</v>
      </c>
      <c r="E310" s="65" t="s">
        <v>42</v>
      </c>
      <c r="F310" s="65">
        <v>2009</v>
      </c>
      <c r="G310" s="65">
        <v>2010</v>
      </c>
      <c r="H310" s="65">
        <v>2011</v>
      </c>
      <c r="I310" s="65">
        <v>2012</v>
      </c>
      <c r="J310" s="65">
        <v>2013</v>
      </c>
      <c r="K310" s="65">
        <v>2014</v>
      </c>
      <c r="L310" s="65">
        <v>2015</v>
      </c>
      <c r="M310" s="65" t="s">
        <v>42</v>
      </c>
    </row>
    <row r="311" spans="1:13" s="1" customFormat="1" ht="27" customHeight="1">
      <c r="A311" s="54"/>
      <c r="B311" s="55"/>
      <c r="C311" s="56"/>
      <c r="D311" s="67"/>
      <c r="E311" s="57">
        <f t="shared" ref="E311:E318" si="81">ROUND(D311*C311,2)</f>
        <v>0</v>
      </c>
      <c r="F311" s="67"/>
      <c r="G311" s="67"/>
      <c r="H311" s="67"/>
      <c r="I311" s="67"/>
      <c r="J311" s="67"/>
      <c r="K311" s="67"/>
      <c r="L311" s="67"/>
      <c r="M311" s="57">
        <f t="shared" ref="M311:M318" si="82">SUM(F311:L311)</f>
        <v>0</v>
      </c>
    </row>
    <row r="312" spans="1:13" s="1" customFormat="1" ht="27" customHeight="1">
      <c r="A312" s="54"/>
      <c r="B312" s="55"/>
      <c r="C312" s="56"/>
      <c r="D312" s="67"/>
      <c r="E312" s="57">
        <f t="shared" si="81"/>
        <v>0</v>
      </c>
      <c r="F312" s="67"/>
      <c r="G312" s="67"/>
      <c r="H312" s="67"/>
      <c r="I312" s="67"/>
      <c r="J312" s="67"/>
      <c r="K312" s="67"/>
      <c r="L312" s="67"/>
      <c r="M312" s="57">
        <f t="shared" si="82"/>
        <v>0</v>
      </c>
    </row>
    <row r="313" spans="1:13" s="1" customFormat="1" ht="27" customHeight="1">
      <c r="A313" s="54"/>
      <c r="B313" s="55"/>
      <c r="C313" s="56"/>
      <c r="D313" s="67"/>
      <c r="E313" s="57">
        <f t="shared" si="81"/>
        <v>0</v>
      </c>
      <c r="F313" s="67"/>
      <c r="G313" s="67"/>
      <c r="H313" s="67"/>
      <c r="I313" s="67"/>
      <c r="J313" s="67"/>
      <c r="K313" s="67"/>
      <c r="L313" s="67"/>
      <c r="M313" s="57">
        <f t="shared" si="82"/>
        <v>0</v>
      </c>
    </row>
    <row r="314" spans="1:13" s="1" customFormat="1" ht="27" customHeight="1">
      <c r="A314" s="54"/>
      <c r="B314" s="55"/>
      <c r="C314" s="56"/>
      <c r="D314" s="67"/>
      <c r="E314" s="57">
        <f t="shared" si="81"/>
        <v>0</v>
      </c>
      <c r="F314" s="67"/>
      <c r="G314" s="67"/>
      <c r="H314" s="67"/>
      <c r="I314" s="67"/>
      <c r="J314" s="67"/>
      <c r="K314" s="67"/>
      <c r="L314" s="67"/>
      <c r="M314" s="57">
        <f t="shared" si="82"/>
        <v>0</v>
      </c>
    </row>
    <row r="315" spans="1:13" s="1" customFormat="1" ht="27" customHeight="1">
      <c r="A315" s="54"/>
      <c r="B315" s="55"/>
      <c r="C315" s="56"/>
      <c r="D315" s="67"/>
      <c r="E315" s="57">
        <f t="shared" si="81"/>
        <v>0</v>
      </c>
      <c r="F315" s="67"/>
      <c r="G315" s="67"/>
      <c r="H315" s="67"/>
      <c r="I315" s="67"/>
      <c r="J315" s="67"/>
      <c r="K315" s="67"/>
      <c r="L315" s="67"/>
      <c r="M315" s="57">
        <f t="shared" si="82"/>
        <v>0</v>
      </c>
    </row>
    <row r="316" spans="1:13" s="1" customFormat="1" ht="27" customHeight="1">
      <c r="A316" s="54"/>
      <c r="B316" s="55"/>
      <c r="C316" s="56"/>
      <c r="D316" s="67"/>
      <c r="E316" s="57">
        <f t="shared" si="81"/>
        <v>0</v>
      </c>
      <c r="F316" s="67"/>
      <c r="G316" s="67"/>
      <c r="H316" s="67"/>
      <c r="I316" s="67"/>
      <c r="J316" s="67"/>
      <c r="K316" s="67"/>
      <c r="L316" s="67"/>
      <c r="M316" s="57">
        <f t="shared" si="82"/>
        <v>0</v>
      </c>
    </row>
    <row r="317" spans="1:13" s="1" customFormat="1" ht="27" customHeight="1">
      <c r="A317" s="54"/>
      <c r="B317" s="55"/>
      <c r="C317" s="56"/>
      <c r="D317" s="67"/>
      <c r="E317" s="57">
        <f t="shared" si="81"/>
        <v>0</v>
      </c>
      <c r="F317" s="67"/>
      <c r="G317" s="67"/>
      <c r="H317" s="67"/>
      <c r="I317" s="67"/>
      <c r="J317" s="67"/>
      <c r="K317" s="67"/>
      <c r="L317" s="67"/>
      <c r="M317" s="57">
        <f t="shared" si="82"/>
        <v>0</v>
      </c>
    </row>
    <row r="318" spans="1:13" s="1" customFormat="1" ht="27" customHeight="1">
      <c r="A318" s="54"/>
      <c r="B318" s="55"/>
      <c r="C318" s="56"/>
      <c r="D318" s="67"/>
      <c r="E318" s="57">
        <f t="shared" si="81"/>
        <v>0</v>
      </c>
      <c r="F318" s="67"/>
      <c r="G318" s="67"/>
      <c r="H318" s="67"/>
      <c r="I318" s="67"/>
      <c r="J318" s="67"/>
      <c r="K318" s="67"/>
      <c r="L318" s="67"/>
      <c r="M318" s="57">
        <f t="shared" si="82"/>
        <v>0</v>
      </c>
    </row>
    <row r="319" spans="1:13" s="9" customFormat="1" ht="27" customHeight="1">
      <c r="A319" s="187" t="s">
        <v>1</v>
      </c>
      <c r="B319" s="187"/>
      <c r="C319" s="187"/>
      <c r="D319" s="187"/>
      <c r="E319" s="66">
        <f t="shared" ref="E319:M319" si="83">SUM(E311:E318)</f>
        <v>0</v>
      </c>
      <c r="F319" s="66">
        <f t="shared" si="83"/>
        <v>0</v>
      </c>
      <c r="G319" s="66">
        <f t="shared" si="83"/>
        <v>0</v>
      </c>
      <c r="H319" s="66">
        <f t="shared" si="83"/>
        <v>0</v>
      </c>
      <c r="I319" s="66">
        <f t="shared" si="83"/>
        <v>0</v>
      </c>
      <c r="J319" s="66">
        <f t="shared" si="83"/>
        <v>0</v>
      </c>
      <c r="K319" s="66">
        <f t="shared" si="83"/>
        <v>0</v>
      </c>
      <c r="L319" s="66">
        <f t="shared" si="83"/>
        <v>0</v>
      </c>
      <c r="M319" s="66">
        <f t="shared" si="83"/>
        <v>0</v>
      </c>
    </row>
    <row r="320" spans="1:13" s="34" customFormat="1" ht="27" customHeight="1">
      <c r="A320" s="58" t="s">
        <v>10</v>
      </c>
      <c r="B320" s="59"/>
      <c r="C320" s="59"/>
      <c r="D320" s="59"/>
      <c r="E320" s="59"/>
      <c r="F320" s="59"/>
      <c r="G320" s="59"/>
      <c r="H320" s="59"/>
      <c r="I320" s="59"/>
      <c r="J320" s="59"/>
      <c r="K320" s="59"/>
      <c r="L320" s="59"/>
      <c r="M320" s="59"/>
    </row>
    <row r="321" spans="1:13" ht="27" customHeight="1">
      <c r="A321" s="64" t="s">
        <v>44</v>
      </c>
      <c r="B321" s="65" t="s">
        <v>43</v>
      </c>
      <c r="C321" s="65" t="s">
        <v>41</v>
      </c>
      <c r="D321" s="65" t="s">
        <v>49</v>
      </c>
      <c r="E321" s="65" t="s">
        <v>42</v>
      </c>
      <c r="F321" s="65">
        <v>2009</v>
      </c>
      <c r="G321" s="65">
        <v>2010</v>
      </c>
      <c r="H321" s="65">
        <v>2011</v>
      </c>
      <c r="I321" s="65">
        <v>2012</v>
      </c>
      <c r="J321" s="65">
        <v>2013</v>
      </c>
      <c r="K321" s="65">
        <v>2014</v>
      </c>
      <c r="L321" s="65">
        <v>2015</v>
      </c>
      <c r="M321" s="65" t="s">
        <v>42</v>
      </c>
    </row>
    <row r="322" spans="1:13" s="1" customFormat="1" ht="27" customHeight="1">
      <c r="A322" s="54"/>
      <c r="B322" s="55"/>
      <c r="C322" s="56"/>
      <c r="D322" s="67"/>
      <c r="E322" s="57">
        <f t="shared" ref="E322:E329" si="84">ROUND(D322*C322,2)</f>
        <v>0</v>
      </c>
      <c r="F322" s="67"/>
      <c r="G322" s="67"/>
      <c r="H322" s="67"/>
      <c r="I322" s="67"/>
      <c r="J322" s="67"/>
      <c r="K322" s="67"/>
      <c r="L322" s="67"/>
      <c r="M322" s="57">
        <f t="shared" ref="M322:M329" si="85">SUM(F322:L322)</f>
        <v>0</v>
      </c>
    </row>
    <row r="323" spans="1:13" s="1" customFormat="1" ht="27" customHeight="1">
      <c r="A323" s="54"/>
      <c r="B323" s="55"/>
      <c r="C323" s="56"/>
      <c r="D323" s="67"/>
      <c r="E323" s="57">
        <f t="shared" si="84"/>
        <v>0</v>
      </c>
      <c r="F323" s="67"/>
      <c r="G323" s="67"/>
      <c r="H323" s="67"/>
      <c r="I323" s="67"/>
      <c r="J323" s="67"/>
      <c r="K323" s="67"/>
      <c r="L323" s="67"/>
      <c r="M323" s="57">
        <f t="shared" si="85"/>
        <v>0</v>
      </c>
    </row>
    <row r="324" spans="1:13" s="1" customFormat="1" ht="27" customHeight="1">
      <c r="A324" s="54"/>
      <c r="B324" s="55"/>
      <c r="C324" s="56"/>
      <c r="D324" s="67"/>
      <c r="E324" s="57">
        <f t="shared" si="84"/>
        <v>0</v>
      </c>
      <c r="F324" s="67"/>
      <c r="G324" s="67"/>
      <c r="H324" s="67"/>
      <c r="I324" s="67"/>
      <c r="J324" s="67"/>
      <c r="K324" s="67"/>
      <c r="L324" s="67"/>
      <c r="M324" s="57">
        <f t="shared" si="85"/>
        <v>0</v>
      </c>
    </row>
    <row r="325" spans="1:13" s="1" customFormat="1" ht="27" customHeight="1">
      <c r="A325" s="54"/>
      <c r="B325" s="55"/>
      <c r="C325" s="56"/>
      <c r="D325" s="67"/>
      <c r="E325" s="57">
        <f t="shared" si="84"/>
        <v>0</v>
      </c>
      <c r="F325" s="67"/>
      <c r="G325" s="67"/>
      <c r="H325" s="67"/>
      <c r="I325" s="67"/>
      <c r="J325" s="67"/>
      <c r="K325" s="67"/>
      <c r="L325" s="67"/>
      <c r="M325" s="57">
        <f t="shared" si="85"/>
        <v>0</v>
      </c>
    </row>
    <row r="326" spans="1:13" s="1" customFormat="1" ht="27" customHeight="1">
      <c r="A326" s="54"/>
      <c r="B326" s="55"/>
      <c r="C326" s="56"/>
      <c r="D326" s="67"/>
      <c r="E326" s="57">
        <f t="shared" si="84"/>
        <v>0</v>
      </c>
      <c r="F326" s="67"/>
      <c r="G326" s="67"/>
      <c r="H326" s="67"/>
      <c r="I326" s="67"/>
      <c r="J326" s="67"/>
      <c r="K326" s="67"/>
      <c r="L326" s="67"/>
      <c r="M326" s="57">
        <f t="shared" si="85"/>
        <v>0</v>
      </c>
    </row>
    <row r="327" spans="1:13" s="1" customFormat="1" ht="27" customHeight="1">
      <c r="A327" s="54"/>
      <c r="B327" s="55"/>
      <c r="C327" s="56"/>
      <c r="D327" s="67"/>
      <c r="E327" s="57">
        <f t="shared" si="84"/>
        <v>0</v>
      </c>
      <c r="F327" s="67"/>
      <c r="G327" s="67"/>
      <c r="H327" s="67"/>
      <c r="I327" s="67"/>
      <c r="J327" s="67"/>
      <c r="K327" s="67"/>
      <c r="L327" s="67"/>
      <c r="M327" s="57">
        <f t="shared" si="85"/>
        <v>0</v>
      </c>
    </row>
    <row r="328" spans="1:13" s="1" customFormat="1" ht="27" customHeight="1">
      <c r="A328" s="54"/>
      <c r="B328" s="55"/>
      <c r="C328" s="56"/>
      <c r="D328" s="67"/>
      <c r="E328" s="57">
        <f t="shared" si="84"/>
        <v>0</v>
      </c>
      <c r="F328" s="67"/>
      <c r="G328" s="67"/>
      <c r="H328" s="67"/>
      <c r="I328" s="67"/>
      <c r="J328" s="67"/>
      <c r="K328" s="67"/>
      <c r="L328" s="67"/>
      <c r="M328" s="57">
        <f t="shared" si="85"/>
        <v>0</v>
      </c>
    </row>
    <row r="329" spans="1:13" s="1" customFormat="1" ht="27" customHeight="1">
      <c r="A329" s="54"/>
      <c r="B329" s="55"/>
      <c r="C329" s="56"/>
      <c r="D329" s="67"/>
      <c r="E329" s="57">
        <f t="shared" si="84"/>
        <v>0</v>
      </c>
      <c r="F329" s="67"/>
      <c r="G329" s="67"/>
      <c r="H329" s="67"/>
      <c r="I329" s="67"/>
      <c r="J329" s="67"/>
      <c r="K329" s="67"/>
      <c r="L329" s="67"/>
      <c r="M329" s="57">
        <f t="shared" si="85"/>
        <v>0</v>
      </c>
    </row>
    <row r="330" spans="1:13" s="9" customFormat="1" ht="27" customHeight="1">
      <c r="A330" s="187" t="s">
        <v>1</v>
      </c>
      <c r="B330" s="187"/>
      <c r="C330" s="187"/>
      <c r="D330" s="187"/>
      <c r="E330" s="66">
        <f t="shared" ref="E330:M330" si="86">SUM(E322:E329)</f>
        <v>0</v>
      </c>
      <c r="F330" s="66">
        <f t="shared" si="86"/>
        <v>0</v>
      </c>
      <c r="G330" s="66">
        <f t="shared" si="86"/>
        <v>0</v>
      </c>
      <c r="H330" s="66">
        <f t="shared" si="86"/>
        <v>0</v>
      </c>
      <c r="I330" s="66">
        <f t="shared" si="86"/>
        <v>0</v>
      </c>
      <c r="J330" s="66">
        <f t="shared" si="86"/>
        <v>0</v>
      </c>
      <c r="K330" s="66">
        <f t="shared" si="86"/>
        <v>0</v>
      </c>
      <c r="L330" s="66">
        <f t="shared" si="86"/>
        <v>0</v>
      </c>
      <c r="M330" s="66">
        <f t="shared" si="86"/>
        <v>0</v>
      </c>
    </row>
    <row r="331" spans="1:13" ht="9.75" customHeight="1">
      <c r="A331" s="196"/>
      <c r="B331" s="196"/>
      <c r="C331" s="196"/>
      <c r="D331" s="196"/>
      <c r="E331" s="196"/>
      <c r="F331" s="196"/>
      <c r="G331" s="196"/>
      <c r="H331" s="196"/>
      <c r="I331" s="196"/>
      <c r="J331" s="196"/>
      <c r="K331" s="196"/>
      <c r="L331" s="196"/>
      <c r="M331" s="196"/>
    </row>
    <row r="332" spans="1:13" s="9" customFormat="1" ht="26.25" customHeight="1">
      <c r="A332" s="190" t="s">
        <v>99</v>
      </c>
      <c r="B332" s="190"/>
      <c r="C332" s="190"/>
      <c r="D332" s="190"/>
      <c r="E332" s="137">
        <f t="shared" ref="E332:M332" si="87">+E330+E319+E308+E297+E286+E275+E264</f>
        <v>0</v>
      </c>
      <c r="F332" s="137">
        <f t="shared" si="87"/>
        <v>0</v>
      </c>
      <c r="G332" s="137">
        <f t="shared" si="87"/>
        <v>0</v>
      </c>
      <c r="H332" s="137">
        <f t="shared" si="87"/>
        <v>0</v>
      </c>
      <c r="I332" s="137">
        <f t="shared" si="87"/>
        <v>0</v>
      </c>
      <c r="J332" s="137">
        <f t="shared" si="87"/>
        <v>0</v>
      </c>
      <c r="K332" s="137">
        <f t="shared" si="87"/>
        <v>0</v>
      </c>
      <c r="L332" s="137">
        <f t="shared" si="87"/>
        <v>0</v>
      </c>
      <c r="M332" s="137">
        <f t="shared" si="87"/>
        <v>0</v>
      </c>
    </row>
    <row r="333" spans="1:13" ht="24.75" customHeight="1">
      <c r="A333" s="191"/>
      <c r="B333" s="191"/>
      <c r="C333" s="191"/>
      <c r="D333" s="191"/>
      <c r="E333" s="191"/>
      <c r="F333" s="191"/>
      <c r="G333" s="191"/>
      <c r="H333" s="191"/>
      <c r="I333" s="191"/>
      <c r="J333" s="191"/>
      <c r="K333" s="191"/>
      <c r="L333" s="191"/>
      <c r="M333" s="191"/>
    </row>
    <row r="334" spans="1:13" ht="54.95" customHeight="1">
      <c r="A334" s="138">
        <f>'1. Datos Generales'!A5</f>
        <v>0</v>
      </c>
      <c r="B334" s="139"/>
      <c r="C334" s="139"/>
      <c r="D334" s="139"/>
      <c r="E334" s="139"/>
      <c r="F334" s="139"/>
      <c r="G334" s="139"/>
      <c r="H334" s="139"/>
      <c r="I334" s="139"/>
      <c r="J334" s="139"/>
      <c r="K334" s="139"/>
      <c r="L334" s="139"/>
      <c r="M334" s="140"/>
    </row>
    <row r="335" spans="1:13" ht="39.75" customHeight="1">
      <c r="A335" s="60" t="s">
        <v>115</v>
      </c>
      <c r="B335" s="186">
        <f>'1. Datos Generales'!$B$8</f>
        <v>0</v>
      </c>
      <c r="C335" s="186"/>
      <c r="D335" s="186"/>
      <c r="E335" s="186"/>
      <c r="F335" s="186"/>
      <c r="G335" s="186"/>
      <c r="H335" s="186"/>
      <c r="I335" s="186"/>
      <c r="J335" s="186"/>
      <c r="K335" s="186"/>
      <c r="L335" s="186"/>
      <c r="M335" s="186"/>
    </row>
    <row r="336" spans="1:13" ht="39.75" customHeight="1">
      <c r="A336" s="60" t="s">
        <v>12</v>
      </c>
      <c r="B336" s="188" t="str">
        <f>'1. Datos Generales'!B32</f>
        <v>Gestión y Coordinación</v>
      </c>
      <c r="C336" s="189"/>
      <c r="D336" s="189"/>
      <c r="E336" s="189"/>
      <c r="F336" s="189"/>
      <c r="G336" s="189"/>
      <c r="H336" s="189"/>
      <c r="I336" s="189"/>
      <c r="J336" s="189"/>
      <c r="K336" s="189"/>
      <c r="L336" s="189"/>
      <c r="M336" s="189"/>
    </row>
    <row r="337" spans="1:13" s="34" customFormat="1" ht="27" customHeight="1">
      <c r="A337" s="58" t="s">
        <v>6</v>
      </c>
      <c r="B337" s="59"/>
      <c r="C337" s="59"/>
      <c r="D337" s="59"/>
      <c r="E337" s="59"/>
      <c r="F337" s="59"/>
      <c r="G337" s="59"/>
      <c r="H337" s="59"/>
      <c r="I337" s="59"/>
      <c r="J337" s="59"/>
      <c r="K337" s="59"/>
      <c r="L337" s="59"/>
      <c r="M337" s="59"/>
    </row>
    <row r="338" spans="1:13" ht="27" customHeight="1">
      <c r="A338" s="64" t="s">
        <v>44</v>
      </c>
      <c r="B338" s="65" t="s">
        <v>43</v>
      </c>
      <c r="C338" s="65" t="s">
        <v>41</v>
      </c>
      <c r="D338" s="65" t="s">
        <v>49</v>
      </c>
      <c r="E338" s="65" t="s">
        <v>42</v>
      </c>
      <c r="F338" s="65">
        <v>2009</v>
      </c>
      <c r="G338" s="65">
        <v>2010</v>
      </c>
      <c r="H338" s="65">
        <v>2011</v>
      </c>
      <c r="I338" s="65">
        <v>2012</v>
      </c>
      <c r="J338" s="65">
        <v>2013</v>
      </c>
      <c r="K338" s="65">
        <v>2014</v>
      </c>
      <c r="L338" s="65">
        <v>2015</v>
      </c>
      <c r="M338" s="65" t="s">
        <v>42</v>
      </c>
    </row>
    <row r="339" spans="1:13" s="1" customFormat="1" ht="27" customHeight="1">
      <c r="A339" s="54"/>
      <c r="B339" s="55"/>
      <c r="C339" s="56"/>
      <c r="D339" s="67"/>
      <c r="E339" s="57">
        <f t="shared" ref="E339:E346" si="88">ROUND(D339*C339,2)</f>
        <v>0</v>
      </c>
      <c r="F339" s="67"/>
      <c r="G339" s="67"/>
      <c r="H339" s="67"/>
      <c r="I339" s="67"/>
      <c r="J339" s="67"/>
      <c r="K339" s="67"/>
      <c r="L339" s="67"/>
      <c r="M339" s="57">
        <f>SUM(F339:L339)</f>
        <v>0</v>
      </c>
    </row>
    <row r="340" spans="1:13" s="1" customFormat="1" ht="27" customHeight="1">
      <c r="A340" s="54"/>
      <c r="B340" s="55"/>
      <c r="C340" s="56"/>
      <c r="D340" s="67"/>
      <c r="E340" s="57">
        <f t="shared" si="88"/>
        <v>0</v>
      </c>
      <c r="F340" s="67"/>
      <c r="G340" s="67"/>
      <c r="H340" s="67"/>
      <c r="I340" s="67"/>
      <c r="J340" s="67"/>
      <c r="K340" s="67"/>
      <c r="L340" s="67"/>
      <c r="M340" s="57">
        <f>SUM(F340:L340)</f>
        <v>0</v>
      </c>
    </row>
    <row r="341" spans="1:13" s="1" customFormat="1" ht="27" customHeight="1">
      <c r="A341" s="54"/>
      <c r="B341" s="55"/>
      <c r="C341" s="56"/>
      <c r="D341" s="67"/>
      <c r="E341" s="57">
        <f t="shared" si="88"/>
        <v>0</v>
      </c>
      <c r="F341" s="67"/>
      <c r="G341" s="67"/>
      <c r="H341" s="67"/>
      <c r="I341" s="67"/>
      <c r="J341" s="67"/>
      <c r="K341" s="67"/>
      <c r="L341" s="67"/>
      <c r="M341" s="57">
        <f t="shared" ref="M341:M346" si="89">SUM(F341:L341)</f>
        <v>0</v>
      </c>
    </row>
    <row r="342" spans="1:13" s="1" customFormat="1" ht="27" customHeight="1">
      <c r="A342" s="54"/>
      <c r="B342" s="55"/>
      <c r="C342" s="56"/>
      <c r="D342" s="67"/>
      <c r="E342" s="57">
        <f t="shared" si="88"/>
        <v>0</v>
      </c>
      <c r="F342" s="67"/>
      <c r="G342" s="67"/>
      <c r="H342" s="67"/>
      <c r="I342" s="67"/>
      <c r="J342" s="67"/>
      <c r="K342" s="67"/>
      <c r="L342" s="67"/>
      <c r="M342" s="57">
        <f t="shared" si="89"/>
        <v>0</v>
      </c>
    </row>
    <row r="343" spans="1:13" s="1" customFormat="1" ht="27" customHeight="1">
      <c r="A343" s="54"/>
      <c r="B343" s="55"/>
      <c r="C343" s="56"/>
      <c r="D343" s="67"/>
      <c r="E343" s="57">
        <f t="shared" si="88"/>
        <v>0</v>
      </c>
      <c r="F343" s="67"/>
      <c r="G343" s="67"/>
      <c r="H343" s="67"/>
      <c r="I343" s="67"/>
      <c r="J343" s="67"/>
      <c r="K343" s="67"/>
      <c r="L343" s="67"/>
      <c r="M343" s="57">
        <f t="shared" si="89"/>
        <v>0</v>
      </c>
    </row>
    <row r="344" spans="1:13" s="1" customFormat="1" ht="27" customHeight="1">
      <c r="A344" s="54"/>
      <c r="B344" s="55"/>
      <c r="C344" s="56"/>
      <c r="D344" s="67"/>
      <c r="E344" s="57">
        <f t="shared" si="88"/>
        <v>0</v>
      </c>
      <c r="F344" s="67"/>
      <c r="G344" s="67"/>
      <c r="H344" s="67"/>
      <c r="I344" s="67"/>
      <c r="J344" s="67"/>
      <c r="K344" s="67"/>
      <c r="L344" s="67"/>
      <c r="M344" s="57">
        <f t="shared" si="89"/>
        <v>0</v>
      </c>
    </row>
    <row r="345" spans="1:13" s="1" customFormat="1" ht="27" customHeight="1">
      <c r="A345" s="54"/>
      <c r="B345" s="55"/>
      <c r="C345" s="56"/>
      <c r="D345" s="67"/>
      <c r="E345" s="57">
        <f t="shared" si="88"/>
        <v>0</v>
      </c>
      <c r="F345" s="67"/>
      <c r="G345" s="67"/>
      <c r="H345" s="67"/>
      <c r="I345" s="67"/>
      <c r="J345" s="67"/>
      <c r="K345" s="67"/>
      <c r="L345" s="67"/>
      <c r="M345" s="57">
        <f t="shared" si="89"/>
        <v>0</v>
      </c>
    </row>
    <row r="346" spans="1:13" s="1" customFormat="1" ht="27" customHeight="1">
      <c r="A346" s="54"/>
      <c r="B346" s="55"/>
      <c r="C346" s="56"/>
      <c r="D346" s="67"/>
      <c r="E346" s="57">
        <f t="shared" si="88"/>
        <v>0</v>
      </c>
      <c r="F346" s="67"/>
      <c r="G346" s="67"/>
      <c r="H346" s="67"/>
      <c r="I346" s="67"/>
      <c r="J346" s="67"/>
      <c r="K346" s="67"/>
      <c r="L346" s="67"/>
      <c r="M346" s="57">
        <f t="shared" si="89"/>
        <v>0</v>
      </c>
    </row>
    <row r="347" spans="1:13" s="9" customFormat="1" ht="27" customHeight="1">
      <c r="A347" s="187" t="s">
        <v>1</v>
      </c>
      <c r="B347" s="187"/>
      <c r="C347" s="187"/>
      <c r="D347" s="187"/>
      <c r="E347" s="66">
        <f t="shared" ref="E347:M347" si="90">SUM(E339:E346)</f>
        <v>0</v>
      </c>
      <c r="F347" s="66">
        <f t="shared" si="90"/>
        <v>0</v>
      </c>
      <c r="G347" s="66">
        <f t="shared" si="90"/>
        <v>0</v>
      </c>
      <c r="H347" s="66">
        <f t="shared" si="90"/>
        <v>0</v>
      </c>
      <c r="I347" s="66">
        <f t="shared" si="90"/>
        <v>0</v>
      </c>
      <c r="J347" s="66">
        <f t="shared" si="90"/>
        <v>0</v>
      </c>
      <c r="K347" s="66">
        <f t="shared" si="90"/>
        <v>0</v>
      </c>
      <c r="L347" s="66">
        <f t="shared" si="90"/>
        <v>0</v>
      </c>
      <c r="M347" s="66">
        <f t="shared" si="90"/>
        <v>0</v>
      </c>
    </row>
    <row r="348" spans="1:13" s="34" customFormat="1" ht="27" customHeight="1">
      <c r="A348" s="58" t="s">
        <v>14</v>
      </c>
      <c r="B348" s="59"/>
      <c r="C348" s="59"/>
      <c r="D348" s="59"/>
      <c r="E348" s="59"/>
      <c r="F348" s="59"/>
      <c r="G348" s="59"/>
      <c r="H348" s="59"/>
      <c r="I348" s="59"/>
      <c r="J348" s="59"/>
      <c r="K348" s="59"/>
      <c r="L348" s="59"/>
      <c r="M348" s="59"/>
    </row>
    <row r="349" spans="1:13" ht="27" customHeight="1">
      <c r="A349" s="64" t="s">
        <v>44</v>
      </c>
      <c r="B349" s="65" t="s">
        <v>43</v>
      </c>
      <c r="C349" s="65" t="s">
        <v>41</v>
      </c>
      <c r="D349" s="65" t="s">
        <v>49</v>
      </c>
      <c r="E349" s="65" t="s">
        <v>42</v>
      </c>
      <c r="F349" s="65">
        <v>2009</v>
      </c>
      <c r="G349" s="65">
        <v>2010</v>
      </c>
      <c r="H349" s="65">
        <v>2011</v>
      </c>
      <c r="I349" s="65">
        <v>2012</v>
      </c>
      <c r="J349" s="65">
        <v>2013</v>
      </c>
      <c r="K349" s="65">
        <v>2014</v>
      </c>
      <c r="L349" s="65">
        <v>2015</v>
      </c>
      <c r="M349" s="65" t="s">
        <v>42</v>
      </c>
    </row>
    <row r="350" spans="1:13" s="1" customFormat="1" ht="27" customHeight="1">
      <c r="A350" s="54"/>
      <c r="B350" s="55"/>
      <c r="C350" s="56"/>
      <c r="D350" s="67"/>
      <c r="E350" s="57">
        <f t="shared" ref="E350:E357" si="91">ROUND(D350*C350,2)</f>
        <v>0</v>
      </c>
      <c r="F350" s="67"/>
      <c r="G350" s="67"/>
      <c r="H350" s="67"/>
      <c r="I350" s="67"/>
      <c r="J350" s="67"/>
      <c r="K350" s="67"/>
      <c r="L350" s="67"/>
      <c r="M350" s="57">
        <f t="shared" ref="M350:M357" si="92">SUM(F350:L350)</f>
        <v>0</v>
      </c>
    </row>
    <row r="351" spans="1:13" s="1" customFormat="1" ht="27" customHeight="1">
      <c r="A351" s="54"/>
      <c r="B351" s="55"/>
      <c r="C351" s="56"/>
      <c r="D351" s="67"/>
      <c r="E351" s="57">
        <f t="shared" si="91"/>
        <v>0</v>
      </c>
      <c r="F351" s="67"/>
      <c r="G351" s="67"/>
      <c r="H351" s="67"/>
      <c r="I351" s="67"/>
      <c r="J351" s="67"/>
      <c r="K351" s="67"/>
      <c r="L351" s="67"/>
      <c r="M351" s="57">
        <f t="shared" si="92"/>
        <v>0</v>
      </c>
    </row>
    <row r="352" spans="1:13" s="1" customFormat="1" ht="27" customHeight="1">
      <c r="A352" s="54"/>
      <c r="B352" s="55"/>
      <c r="C352" s="56"/>
      <c r="D352" s="67"/>
      <c r="E352" s="57">
        <f t="shared" si="91"/>
        <v>0</v>
      </c>
      <c r="F352" s="67"/>
      <c r="G352" s="67"/>
      <c r="H352" s="67"/>
      <c r="I352" s="67"/>
      <c r="J352" s="67"/>
      <c r="K352" s="67"/>
      <c r="L352" s="67"/>
      <c r="M352" s="57">
        <f t="shared" si="92"/>
        <v>0</v>
      </c>
    </row>
    <row r="353" spans="1:13" s="1" customFormat="1" ht="27" customHeight="1">
      <c r="A353" s="54"/>
      <c r="B353" s="55"/>
      <c r="C353" s="56"/>
      <c r="D353" s="67"/>
      <c r="E353" s="57">
        <f t="shared" si="91"/>
        <v>0</v>
      </c>
      <c r="F353" s="67"/>
      <c r="G353" s="67"/>
      <c r="H353" s="67"/>
      <c r="I353" s="67"/>
      <c r="J353" s="67"/>
      <c r="K353" s="67"/>
      <c r="L353" s="67"/>
      <c r="M353" s="57">
        <f t="shared" si="92"/>
        <v>0</v>
      </c>
    </row>
    <row r="354" spans="1:13" s="1" customFormat="1" ht="27" customHeight="1">
      <c r="A354" s="54"/>
      <c r="B354" s="55"/>
      <c r="C354" s="56"/>
      <c r="D354" s="67"/>
      <c r="E354" s="57">
        <f t="shared" si="91"/>
        <v>0</v>
      </c>
      <c r="F354" s="67"/>
      <c r="G354" s="67"/>
      <c r="H354" s="67"/>
      <c r="I354" s="67"/>
      <c r="J354" s="67"/>
      <c r="K354" s="67"/>
      <c r="L354" s="67"/>
      <c r="M354" s="57">
        <f t="shared" si="92"/>
        <v>0</v>
      </c>
    </row>
    <row r="355" spans="1:13" s="1" customFormat="1" ht="27" customHeight="1">
      <c r="A355" s="54"/>
      <c r="B355" s="55"/>
      <c r="C355" s="56"/>
      <c r="D355" s="67"/>
      <c r="E355" s="57">
        <f t="shared" si="91"/>
        <v>0</v>
      </c>
      <c r="F355" s="67"/>
      <c r="G355" s="67"/>
      <c r="H355" s="67"/>
      <c r="I355" s="67"/>
      <c r="J355" s="67"/>
      <c r="K355" s="67"/>
      <c r="L355" s="67"/>
      <c r="M355" s="57">
        <f t="shared" si="92"/>
        <v>0</v>
      </c>
    </row>
    <row r="356" spans="1:13" s="1" customFormat="1" ht="27" customHeight="1">
      <c r="A356" s="54"/>
      <c r="B356" s="55"/>
      <c r="C356" s="56"/>
      <c r="D356" s="67"/>
      <c r="E356" s="57">
        <f t="shared" si="91"/>
        <v>0</v>
      </c>
      <c r="F356" s="67"/>
      <c r="G356" s="67"/>
      <c r="H356" s="67"/>
      <c r="I356" s="67"/>
      <c r="J356" s="67"/>
      <c r="K356" s="67"/>
      <c r="L356" s="67"/>
      <c r="M356" s="57">
        <f t="shared" si="92"/>
        <v>0</v>
      </c>
    </row>
    <row r="357" spans="1:13" s="1" customFormat="1" ht="27" customHeight="1">
      <c r="A357" s="54"/>
      <c r="B357" s="55"/>
      <c r="C357" s="56"/>
      <c r="D357" s="67"/>
      <c r="E357" s="57">
        <f t="shared" si="91"/>
        <v>0</v>
      </c>
      <c r="F357" s="67"/>
      <c r="G357" s="67"/>
      <c r="H357" s="67"/>
      <c r="I357" s="67"/>
      <c r="J357" s="67"/>
      <c r="K357" s="67"/>
      <c r="L357" s="67"/>
      <c r="M357" s="57">
        <f t="shared" si="92"/>
        <v>0</v>
      </c>
    </row>
    <row r="358" spans="1:13" s="9" customFormat="1" ht="27" customHeight="1">
      <c r="A358" s="187" t="s">
        <v>1</v>
      </c>
      <c r="B358" s="187"/>
      <c r="C358" s="187"/>
      <c r="D358" s="187"/>
      <c r="E358" s="66">
        <f t="shared" ref="E358:M358" si="93">SUM(E350:E357)</f>
        <v>0</v>
      </c>
      <c r="F358" s="66">
        <f t="shared" si="93"/>
        <v>0</v>
      </c>
      <c r="G358" s="66">
        <f t="shared" si="93"/>
        <v>0</v>
      </c>
      <c r="H358" s="66">
        <f t="shared" si="93"/>
        <v>0</v>
      </c>
      <c r="I358" s="66">
        <f t="shared" si="93"/>
        <v>0</v>
      </c>
      <c r="J358" s="66">
        <f t="shared" si="93"/>
        <v>0</v>
      </c>
      <c r="K358" s="66">
        <f t="shared" si="93"/>
        <v>0</v>
      </c>
      <c r="L358" s="66">
        <f t="shared" si="93"/>
        <v>0</v>
      </c>
      <c r="M358" s="66">
        <f t="shared" si="93"/>
        <v>0</v>
      </c>
    </row>
    <row r="359" spans="1:13" s="34" customFormat="1" ht="27" customHeight="1">
      <c r="A359" s="58" t="s">
        <v>7</v>
      </c>
      <c r="B359" s="59"/>
      <c r="C359" s="59"/>
      <c r="D359" s="59"/>
      <c r="E359" s="59"/>
      <c r="F359" s="59"/>
      <c r="G359" s="59"/>
      <c r="H359" s="59"/>
      <c r="I359" s="59"/>
      <c r="J359" s="59"/>
      <c r="K359" s="59"/>
      <c r="L359" s="59"/>
      <c r="M359" s="59"/>
    </row>
    <row r="360" spans="1:13" ht="27" customHeight="1">
      <c r="A360" s="64" t="s">
        <v>44</v>
      </c>
      <c r="B360" s="65" t="s">
        <v>43</v>
      </c>
      <c r="C360" s="65" t="s">
        <v>41</v>
      </c>
      <c r="D360" s="65" t="s">
        <v>49</v>
      </c>
      <c r="E360" s="65" t="s">
        <v>42</v>
      </c>
      <c r="F360" s="65">
        <v>2009</v>
      </c>
      <c r="G360" s="65">
        <v>2010</v>
      </c>
      <c r="H360" s="65">
        <v>2011</v>
      </c>
      <c r="I360" s="65">
        <v>2012</v>
      </c>
      <c r="J360" s="65">
        <v>2013</v>
      </c>
      <c r="K360" s="65">
        <v>2014</v>
      </c>
      <c r="L360" s="65">
        <v>2015</v>
      </c>
      <c r="M360" s="65" t="s">
        <v>42</v>
      </c>
    </row>
    <row r="361" spans="1:13" s="1" customFormat="1" ht="27" customHeight="1">
      <c r="A361" s="54"/>
      <c r="B361" s="55"/>
      <c r="C361" s="56"/>
      <c r="D361" s="67"/>
      <c r="E361" s="57">
        <f t="shared" ref="E361:E368" si="94">ROUND(D361*C361,2)</f>
        <v>0</v>
      </c>
      <c r="F361" s="67"/>
      <c r="G361" s="67"/>
      <c r="H361" s="67"/>
      <c r="I361" s="67"/>
      <c r="J361" s="67"/>
      <c r="K361" s="67"/>
      <c r="L361" s="67"/>
      <c r="M361" s="57">
        <f t="shared" ref="M361:M368" si="95">SUM(F361:L361)</f>
        <v>0</v>
      </c>
    </row>
    <row r="362" spans="1:13" s="1" customFormat="1" ht="27" customHeight="1">
      <c r="A362" s="54"/>
      <c r="B362" s="55"/>
      <c r="C362" s="56"/>
      <c r="D362" s="67"/>
      <c r="E362" s="57">
        <f t="shared" si="94"/>
        <v>0</v>
      </c>
      <c r="F362" s="67"/>
      <c r="G362" s="67"/>
      <c r="H362" s="67"/>
      <c r="I362" s="67"/>
      <c r="J362" s="67"/>
      <c r="K362" s="67"/>
      <c r="L362" s="67"/>
      <c r="M362" s="57">
        <f t="shared" si="95"/>
        <v>0</v>
      </c>
    </row>
    <row r="363" spans="1:13" s="1" customFormat="1" ht="27" customHeight="1">
      <c r="A363" s="54"/>
      <c r="B363" s="55"/>
      <c r="C363" s="56"/>
      <c r="D363" s="67"/>
      <c r="E363" s="57">
        <f t="shared" si="94"/>
        <v>0</v>
      </c>
      <c r="F363" s="67"/>
      <c r="G363" s="67"/>
      <c r="H363" s="67"/>
      <c r="I363" s="67"/>
      <c r="J363" s="67"/>
      <c r="K363" s="67"/>
      <c r="L363" s="67"/>
      <c r="M363" s="57">
        <f t="shared" si="95"/>
        <v>0</v>
      </c>
    </row>
    <row r="364" spans="1:13" s="1" customFormat="1" ht="27" customHeight="1">
      <c r="A364" s="54"/>
      <c r="B364" s="55"/>
      <c r="C364" s="56"/>
      <c r="D364" s="67"/>
      <c r="E364" s="57">
        <f t="shared" si="94"/>
        <v>0</v>
      </c>
      <c r="F364" s="67"/>
      <c r="G364" s="67"/>
      <c r="H364" s="67"/>
      <c r="I364" s="67"/>
      <c r="J364" s="67"/>
      <c r="K364" s="67"/>
      <c r="L364" s="67"/>
      <c r="M364" s="57">
        <f t="shared" si="95"/>
        <v>0</v>
      </c>
    </row>
    <row r="365" spans="1:13" s="1" customFormat="1" ht="27" customHeight="1">
      <c r="A365" s="54"/>
      <c r="B365" s="55"/>
      <c r="C365" s="56"/>
      <c r="D365" s="67"/>
      <c r="E365" s="57">
        <f t="shared" si="94"/>
        <v>0</v>
      </c>
      <c r="F365" s="67"/>
      <c r="G365" s="67"/>
      <c r="H365" s="67"/>
      <c r="I365" s="67"/>
      <c r="J365" s="67"/>
      <c r="K365" s="67"/>
      <c r="L365" s="67"/>
      <c r="M365" s="57">
        <f t="shared" si="95"/>
        <v>0</v>
      </c>
    </row>
    <row r="366" spans="1:13" s="1" customFormat="1" ht="27" customHeight="1">
      <c r="A366" s="54"/>
      <c r="B366" s="55"/>
      <c r="C366" s="56"/>
      <c r="D366" s="67"/>
      <c r="E366" s="57">
        <f t="shared" si="94"/>
        <v>0</v>
      </c>
      <c r="F366" s="67"/>
      <c r="G366" s="67"/>
      <c r="H366" s="67"/>
      <c r="I366" s="67"/>
      <c r="J366" s="67"/>
      <c r="K366" s="67"/>
      <c r="L366" s="67"/>
      <c r="M366" s="57">
        <f t="shared" si="95"/>
        <v>0</v>
      </c>
    </row>
    <row r="367" spans="1:13" s="1" customFormat="1" ht="27" customHeight="1">
      <c r="A367" s="54"/>
      <c r="B367" s="55"/>
      <c r="C367" s="56"/>
      <c r="D367" s="67"/>
      <c r="E367" s="57">
        <f t="shared" si="94"/>
        <v>0</v>
      </c>
      <c r="F367" s="67"/>
      <c r="G367" s="67"/>
      <c r="H367" s="67"/>
      <c r="I367" s="67"/>
      <c r="J367" s="67"/>
      <c r="K367" s="67"/>
      <c r="L367" s="67"/>
      <c r="M367" s="57">
        <f t="shared" si="95"/>
        <v>0</v>
      </c>
    </row>
    <row r="368" spans="1:13" s="1" customFormat="1" ht="27" customHeight="1">
      <c r="A368" s="54"/>
      <c r="B368" s="55"/>
      <c r="C368" s="56"/>
      <c r="D368" s="67"/>
      <c r="E368" s="57">
        <f t="shared" si="94"/>
        <v>0</v>
      </c>
      <c r="F368" s="67"/>
      <c r="G368" s="67"/>
      <c r="H368" s="67"/>
      <c r="I368" s="67"/>
      <c r="J368" s="67"/>
      <c r="K368" s="67"/>
      <c r="L368" s="67"/>
      <c r="M368" s="57">
        <f t="shared" si="95"/>
        <v>0</v>
      </c>
    </row>
    <row r="369" spans="1:13" s="9" customFormat="1" ht="27" customHeight="1">
      <c r="A369" s="187" t="s">
        <v>1</v>
      </c>
      <c r="B369" s="187"/>
      <c r="C369" s="187"/>
      <c r="D369" s="187"/>
      <c r="E369" s="66">
        <f t="shared" ref="E369:M369" si="96">SUM(E361:E368)</f>
        <v>0</v>
      </c>
      <c r="F369" s="66">
        <f t="shared" si="96"/>
        <v>0</v>
      </c>
      <c r="G369" s="66">
        <f t="shared" si="96"/>
        <v>0</v>
      </c>
      <c r="H369" s="66">
        <f t="shared" si="96"/>
        <v>0</v>
      </c>
      <c r="I369" s="66">
        <f t="shared" si="96"/>
        <v>0</v>
      </c>
      <c r="J369" s="66">
        <f t="shared" si="96"/>
        <v>0</v>
      </c>
      <c r="K369" s="66">
        <f t="shared" si="96"/>
        <v>0</v>
      </c>
      <c r="L369" s="66">
        <f t="shared" si="96"/>
        <v>0</v>
      </c>
      <c r="M369" s="66">
        <f t="shared" si="96"/>
        <v>0</v>
      </c>
    </row>
    <row r="370" spans="1:13" s="34" customFormat="1" ht="27" customHeight="1">
      <c r="A370" s="58" t="s">
        <v>9</v>
      </c>
      <c r="B370" s="59"/>
      <c r="C370" s="59"/>
      <c r="D370" s="59"/>
      <c r="E370" s="59"/>
      <c r="F370" s="59"/>
      <c r="G370" s="59"/>
      <c r="H370" s="59"/>
      <c r="I370" s="59"/>
      <c r="J370" s="59"/>
      <c r="K370" s="59"/>
      <c r="L370" s="59"/>
      <c r="M370" s="59"/>
    </row>
    <row r="371" spans="1:13" ht="27" customHeight="1">
      <c r="A371" s="64" t="s">
        <v>44</v>
      </c>
      <c r="B371" s="65" t="s">
        <v>43</v>
      </c>
      <c r="C371" s="65" t="s">
        <v>41</v>
      </c>
      <c r="D371" s="65" t="s">
        <v>49</v>
      </c>
      <c r="E371" s="65" t="s">
        <v>42</v>
      </c>
      <c r="F371" s="65">
        <v>2009</v>
      </c>
      <c r="G371" s="65">
        <v>2010</v>
      </c>
      <c r="H371" s="65">
        <v>2011</v>
      </c>
      <c r="I371" s="65">
        <v>2012</v>
      </c>
      <c r="J371" s="65">
        <v>2013</v>
      </c>
      <c r="K371" s="65">
        <v>2014</v>
      </c>
      <c r="L371" s="65">
        <v>2015</v>
      </c>
      <c r="M371" s="65" t="s">
        <v>42</v>
      </c>
    </row>
    <row r="372" spans="1:13" s="1" customFormat="1" ht="27" customHeight="1">
      <c r="A372" s="54"/>
      <c r="B372" s="55"/>
      <c r="C372" s="56"/>
      <c r="D372" s="67"/>
      <c r="E372" s="57">
        <f t="shared" ref="E372:E379" si="97">ROUND(D372*C372,2)</f>
        <v>0</v>
      </c>
      <c r="F372" s="67"/>
      <c r="G372" s="67"/>
      <c r="H372" s="67"/>
      <c r="I372" s="67"/>
      <c r="J372" s="67"/>
      <c r="K372" s="67"/>
      <c r="L372" s="67"/>
      <c r="M372" s="57">
        <f t="shared" ref="M372:M379" si="98">SUM(F372:L372)</f>
        <v>0</v>
      </c>
    </row>
    <row r="373" spans="1:13" s="1" customFormat="1" ht="27" customHeight="1">
      <c r="A373" s="54"/>
      <c r="B373" s="55"/>
      <c r="C373" s="56"/>
      <c r="D373" s="67"/>
      <c r="E373" s="57">
        <f t="shared" si="97"/>
        <v>0</v>
      </c>
      <c r="F373" s="67"/>
      <c r="G373" s="67"/>
      <c r="H373" s="67"/>
      <c r="I373" s="67"/>
      <c r="J373" s="67"/>
      <c r="K373" s="67"/>
      <c r="L373" s="67"/>
      <c r="M373" s="57">
        <f t="shared" si="98"/>
        <v>0</v>
      </c>
    </row>
    <row r="374" spans="1:13" s="1" customFormat="1" ht="27" customHeight="1">
      <c r="A374" s="54"/>
      <c r="B374" s="55"/>
      <c r="C374" s="56"/>
      <c r="D374" s="67"/>
      <c r="E374" s="57">
        <f t="shared" si="97"/>
        <v>0</v>
      </c>
      <c r="F374" s="67"/>
      <c r="G374" s="67"/>
      <c r="H374" s="67"/>
      <c r="I374" s="67"/>
      <c r="J374" s="67"/>
      <c r="K374" s="67"/>
      <c r="L374" s="67"/>
      <c r="M374" s="57">
        <f t="shared" si="98"/>
        <v>0</v>
      </c>
    </row>
    <row r="375" spans="1:13" s="1" customFormat="1" ht="27" customHeight="1">
      <c r="A375" s="54"/>
      <c r="B375" s="55"/>
      <c r="C375" s="56"/>
      <c r="D375" s="67"/>
      <c r="E375" s="57">
        <f t="shared" si="97"/>
        <v>0</v>
      </c>
      <c r="F375" s="67"/>
      <c r="G375" s="67"/>
      <c r="H375" s="67"/>
      <c r="I375" s="67"/>
      <c r="J375" s="67"/>
      <c r="K375" s="67"/>
      <c r="L375" s="67"/>
      <c r="M375" s="57">
        <f t="shared" si="98"/>
        <v>0</v>
      </c>
    </row>
    <row r="376" spans="1:13" s="1" customFormat="1" ht="27" customHeight="1">
      <c r="A376" s="54"/>
      <c r="B376" s="55"/>
      <c r="C376" s="56"/>
      <c r="D376" s="67"/>
      <c r="E376" s="57">
        <f t="shared" si="97"/>
        <v>0</v>
      </c>
      <c r="F376" s="67"/>
      <c r="G376" s="67"/>
      <c r="H376" s="67"/>
      <c r="I376" s="67"/>
      <c r="J376" s="67"/>
      <c r="K376" s="67"/>
      <c r="L376" s="67"/>
      <c r="M376" s="57">
        <f t="shared" si="98"/>
        <v>0</v>
      </c>
    </row>
    <row r="377" spans="1:13" s="1" customFormat="1" ht="27" customHeight="1">
      <c r="A377" s="54"/>
      <c r="B377" s="55"/>
      <c r="C377" s="56"/>
      <c r="D377" s="67"/>
      <c r="E377" s="57">
        <f t="shared" si="97"/>
        <v>0</v>
      </c>
      <c r="F377" s="67"/>
      <c r="G377" s="67"/>
      <c r="H377" s="67"/>
      <c r="I377" s="67"/>
      <c r="J377" s="67"/>
      <c r="K377" s="67"/>
      <c r="L377" s="67"/>
      <c r="M377" s="57">
        <f t="shared" si="98"/>
        <v>0</v>
      </c>
    </row>
    <row r="378" spans="1:13" s="1" customFormat="1" ht="27" customHeight="1">
      <c r="A378" s="54"/>
      <c r="B378" s="55"/>
      <c r="C378" s="56"/>
      <c r="D378" s="67"/>
      <c r="E378" s="57">
        <f t="shared" si="97"/>
        <v>0</v>
      </c>
      <c r="F378" s="67"/>
      <c r="G378" s="67"/>
      <c r="H378" s="67"/>
      <c r="I378" s="67"/>
      <c r="J378" s="67"/>
      <c r="K378" s="67"/>
      <c r="L378" s="67"/>
      <c r="M378" s="57">
        <f t="shared" si="98"/>
        <v>0</v>
      </c>
    </row>
    <row r="379" spans="1:13" s="1" customFormat="1" ht="27" customHeight="1">
      <c r="A379" s="54"/>
      <c r="B379" s="55"/>
      <c r="C379" s="56"/>
      <c r="D379" s="67"/>
      <c r="E379" s="57">
        <f t="shared" si="97"/>
        <v>0</v>
      </c>
      <c r="F379" s="67"/>
      <c r="G379" s="67"/>
      <c r="H379" s="67"/>
      <c r="I379" s="67"/>
      <c r="J379" s="67"/>
      <c r="K379" s="67"/>
      <c r="L379" s="67"/>
      <c r="M379" s="57">
        <f t="shared" si="98"/>
        <v>0</v>
      </c>
    </row>
    <row r="380" spans="1:13" s="9" customFormat="1" ht="27" customHeight="1">
      <c r="A380" s="187" t="s">
        <v>1</v>
      </c>
      <c r="B380" s="187"/>
      <c r="C380" s="187"/>
      <c r="D380" s="187"/>
      <c r="E380" s="66">
        <f t="shared" ref="E380:M380" si="99">SUM(E372:E379)</f>
        <v>0</v>
      </c>
      <c r="F380" s="66">
        <f t="shared" si="99"/>
        <v>0</v>
      </c>
      <c r="G380" s="66">
        <f t="shared" si="99"/>
        <v>0</v>
      </c>
      <c r="H380" s="66">
        <f t="shared" si="99"/>
        <v>0</v>
      </c>
      <c r="I380" s="66">
        <f t="shared" si="99"/>
        <v>0</v>
      </c>
      <c r="J380" s="66">
        <f t="shared" si="99"/>
        <v>0</v>
      </c>
      <c r="K380" s="66">
        <f t="shared" si="99"/>
        <v>0</v>
      </c>
      <c r="L380" s="66">
        <f t="shared" si="99"/>
        <v>0</v>
      </c>
      <c r="M380" s="66">
        <f t="shared" si="99"/>
        <v>0</v>
      </c>
    </row>
    <row r="381" spans="1:13" s="34" customFormat="1" ht="27" customHeight="1">
      <c r="A381" s="58" t="s">
        <v>11</v>
      </c>
      <c r="B381" s="59"/>
      <c r="C381" s="59"/>
      <c r="D381" s="59"/>
      <c r="E381" s="59"/>
      <c r="F381" s="59"/>
      <c r="G381" s="59"/>
      <c r="H381" s="59"/>
      <c r="I381" s="59"/>
      <c r="J381" s="59"/>
      <c r="K381" s="59"/>
      <c r="L381" s="59"/>
      <c r="M381" s="59"/>
    </row>
    <row r="382" spans="1:13" ht="27" customHeight="1">
      <c r="A382" s="64" t="s">
        <v>44</v>
      </c>
      <c r="B382" s="65" t="s">
        <v>43</v>
      </c>
      <c r="C382" s="65" t="s">
        <v>41</v>
      </c>
      <c r="D382" s="65" t="s">
        <v>49</v>
      </c>
      <c r="E382" s="65" t="s">
        <v>42</v>
      </c>
      <c r="F382" s="65">
        <v>2009</v>
      </c>
      <c r="G382" s="65">
        <v>2010</v>
      </c>
      <c r="H382" s="65">
        <v>2011</v>
      </c>
      <c r="I382" s="65">
        <v>2012</v>
      </c>
      <c r="J382" s="65">
        <v>2013</v>
      </c>
      <c r="K382" s="65">
        <v>2014</v>
      </c>
      <c r="L382" s="65">
        <v>2015</v>
      </c>
      <c r="M382" s="65" t="s">
        <v>42</v>
      </c>
    </row>
    <row r="383" spans="1:13" s="1" customFormat="1" ht="27" customHeight="1">
      <c r="A383" s="54"/>
      <c r="B383" s="55"/>
      <c r="C383" s="56"/>
      <c r="D383" s="67"/>
      <c r="E383" s="57">
        <f t="shared" ref="E383:E390" si="100">ROUND(D383*C383,2)</f>
        <v>0</v>
      </c>
      <c r="F383" s="67"/>
      <c r="G383" s="67"/>
      <c r="H383" s="67"/>
      <c r="I383" s="67"/>
      <c r="J383" s="67"/>
      <c r="K383" s="67"/>
      <c r="L383" s="67"/>
      <c r="M383" s="57">
        <f t="shared" ref="M383:M390" si="101">SUM(F383:L383)</f>
        <v>0</v>
      </c>
    </row>
    <row r="384" spans="1:13" s="1" customFormat="1" ht="27" customHeight="1">
      <c r="A384" s="54"/>
      <c r="B384" s="55"/>
      <c r="C384" s="56"/>
      <c r="D384" s="67"/>
      <c r="E384" s="57">
        <f t="shared" si="100"/>
        <v>0</v>
      </c>
      <c r="F384" s="67"/>
      <c r="G384" s="67"/>
      <c r="H384" s="67"/>
      <c r="I384" s="67"/>
      <c r="J384" s="67"/>
      <c r="K384" s="67"/>
      <c r="L384" s="67"/>
      <c r="M384" s="57">
        <f t="shared" si="101"/>
        <v>0</v>
      </c>
    </row>
    <row r="385" spans="1:13" s="1" customFormat="1" ht="27" customHeight="1">
      <c r="A385" s="54"/>
      <c r="B385" s="55"/>
      <c r="C385" s="56"/>
      <c r="D385" s="67"/>
      <c r="E385" s="57">
        <f t="shared" si="100"/>
        <v>0</v>
      </c>
      <c r="F385" s="67"/>
      <c r="G385" s="67"/>
      <c r="H385" s="67"/>
      <c r="I385" s="67"/>
      <c r="J385" s="67"/>
      <c r="K385" s="67"/>
      <c r="L385" s="67"/>
      <c r="M385" s="57">
        <f t="shared" si="101"/>
        <v>0</v>
      </c>
    </row>
    <row r="386" spans="1:13" s="1" customFormat="1" ht="27" customHeight="1">
      <c r="A386" s="54"/>
      <c r="B386" s="55"/>
      <c r="C386" s="56"/>
      <c r="D386" s="67"/>
      <c r="E386" s="57">
        <f t="shared" si="100"/>
        <v>0</v>
      </c>
      <c r="F386" s="67"/>
      <c r="G386" s="67"/>
      <c r="H386" s="67"/>
      <c r="I386" s="67"/>
      <c r="J386" s="67"/>
      <c r="K386" s="67"/>
      <c r="L386" s="67"/>
      <c r="M386" s="57">
        <f t="shared" si="101"/>
        <v>0</v>
      </c>
    </row>
    <row r="387" spans="1:13" s="1" customFormat="1" ht="27" customHeight="1">
      <c r="A387" s="54"/>
      <c r="B387" s="55"/>
      <c r="C387" s="56"/>
      <c r="D387" s="67"/>
      <c r="E387" s="57">
        <f t="shared" si="100"/>
        <v>0</v>
      </c>
      <c r="F387" s="67"/>
      <c r="G387" s="67"/>
      <c r="H387" s="67"/>
      <c r="I387" s="67"/>
      <c r="J387" s="67"/>
      <c r="K387" s="67"/>
      <c r="L387" s="67"/>
      <c r="M387" s="57">
        <f t="shared" si="101"/>
        <v>0</v>
      </c>
    </row>
    <row r="388" spans="1:13" s="1" customFormat="1" ht="27" customHeight="1">
      <c r="A388" s="54"/>
      <c r="B388" s="55"/>
      <c r="C388" s="56"/>
      <c r="D388" s="67"/>
      <c r="E388" s="57">
        <f t="shared" si="100"/>
        <v>0</v>
      </c>
      <c r="F388" s="67"/>
      <c r="G388" s="67"/>
      <c r="H388" s="67"/>
      <c r="I388" s="67"/>
      <c r="J388" s="67"/>
      <c r="K388" s="67"/>
      <c r="L388" s="67"/>
      <c r="M388" s="57">
        <f t="shared" si="101"/>
        <v>0</v>
      </c>
    </row>
    <row r="389" spans="1:13" s="1" customFormat="1" ht="27" customHeight="1">
      <c r="A389" s="54"/>
      <c r="B389" s="55"/>
      <c r="C389" s="56"/>
      <c r="D389" s="67"/>
      <c r="E389" s="57">
        <f t="shared" si="100"/>
        <v>0</v>
      </c>
      <c r="F389" s="67"/>
      <c r="G389" s="67"/>
      <c r="H389" s="67"/>
      <c r="I389" s="67"/>
      <c r="J389" s="67"/>
      <c r="K389" s="67"/>
      <c r="L389" s="67"/>
      <c r="M389" s="57">
        <f t="shared" si="101"/>
        <v>0</v>
      </c>
    </row>
    <row r="390" spans="1:13" s="1" customFormat="1" ht="27" customHeight="1">
      <c r="A390" s="54"/>
      <c r="B390" s="55"/>
      <c r="C390" s="56"/>
      <c r="D390" s="67"/>
      <c r="E390" s="57">
        <f t="shared" si="100"/>
        <v>0</v>
      </c>
      <c r="F390" s="67"/>
      <c r="G390" s="67"/>
      <c r="H390" s="67"/>
      <c r="I390" s="67"/>
      <c r="J390" s="67"/>
      <c r="K390" s="67"/>
      <c r="L390" s="67"/>
      <c r="M390" s="57">
        <f t="shared" si="101"/>
        <v>0</v>
      </c>
    </row>
    <row r="391" spans="1:13" s="9" customFormat="1" ht="27" customHeight="1">
      <c r="A391" s="187" t="s">
        <v>1</v>
      </c>
      <c r="B391" s="187"/>
      <c r="C391" s="187"/>
      <c r="D391" s="187"/>
      <c r="E391" s="66">
        <f t="shared" ref="E391:M391" si="102">SUM(E383:E390)</f>
        <v>0</v>
      </c>
      <c r="F391" s="66">
        <f t="shared" si="102"/>
        <v>0</v>
      </c>
      <c r="G391" s="66">
        <f t="shared" si="102"/>
        <v>0</v>
      </c>
      <c r="H391" s="66">
        <f t="shared" si="102"/>
        <v>0</v>
      </c>
      <c r="I391" s="66">
        <f t="shared" si="102"/>
        <v>0</v>
      </c>
      <c r="J391" s="66">
        <f t="shared" si="102"/>
        <v>0</v>
      </c>
      <c r="K391" s="66">
        <f t="shared" si="102"/>
        <v>0</v>
      </c>
      <c r="L391" s="66">
        <f t="shared" si="102"/>
        <v>0</v>
      </c>
      <c r="M391" s="66">
        <f t="shared" si="102"/>
        <v>0</v>
      </c>
    </row>
    <row r="392" spans="1:13" s="34" customFormat="1" ht="27" customHeight="1">
      <c r="A392" s="58" t="s">
        <v>8</v>
      </c>
      <c r="B392" s="59"/>
      <c r="C392" s="59"/>
      <c r="D392" s="59"/>
      <c r="E392" s="59"/>
      <c r="F392" s="59"/>
      <c r="G392" s="59"/>
      <c r="H392" s="59"/>
      <c r="I392" s="59"/>
      <c r="J392" s="59"/>
      <c r="K392" s="59"/>
      <c r="L392" s="59"/>
      <c r="M392" s="59"/>
    </row>
    <row r="393" spans="1:13" ht="27" customHeight="1">
      <c r="A393" s="64" t="s">
        <v>44</v>
      </c>
      <c r="B393" s="65" t="s">
        <v>43</v>
      </c>
      <c r="C393" s="65" t="s">
        <v>41</v>
      </c>
      <c r="D393" s="65" t="s">
        <v>49</v>
      </c>
      <c r="E393" s="65" t="s">
        <v>42</v>
      </c>
      <c r="F393" s="65">
        <v>2009</v>
      </c>
      <c r="G393" s="65">
        <v>2010</v>
      </c>
      <c r="H393" s="65">
        <v>2011</v>
      </c>
      <c r="I393" s="65">
        <v>2012</v>
      </c>
      <c r="J393" s="65">
        <v>2013</v>
      </c>
      <c r="K393" s="65">
        <v>2014</v>
      </c>
      <c r="L393" s="65">
        <v>2015</v>
      </c>
      <c r="M393" s="65" t="s">
        <v>42</v>
      </c>
    </row>
    <row r="394" spans="1:13" s="1" customFormat="1" ht="27" customHeight="1">
      <c r="A394" s="54"/>
      <c r="B394" s="55"/>
      <c r="C394" s="56"/>
      <c r="D394" s="67"/>
      <c r="E394" s="57">
        <f t="shared" ref="E394:E401" si="103">ROUND(D394*C394,2)</f>
        <v>0</v>
      </c>
      <c r="F394" s="67"/>
      <c r="G394" s="67"/>
      <c r="H394" s="67"/>
      <c r="I394" s="67"/>
      <c r="J394" s="67"/>
      <c r="K394" s="67"/>
      <c r="L394" s="67"/>
      <c r="M394" s="57">
        <f t="shared" ref="M394:M401" si="104">SUM(F394:L394)</f>
        <v>0</v>
      </c>
    </row>
    <row r="395" spans="1:13" s="1" customFormat="1" ht="27" customHeight="1">
      <c r="A395" s="54"/>
      <c r="B395" s="55"/>
      <c r="C395" s="56"/>
      <c r="D395" s="67"/>
      <c r="E395" s="57">
        <f t="shared" si="103"/>
        <v>0</v>
      </c>
      <c r="F395" s="67"/>
      <c r="G395" s="67"/>
      <c r="H395" s="67"/>
      <c r="I395" s="67"/>
      <c r="J395" s="67"/>
      <c r="K395" s="67"/>
      <c r="L395" s="67"/>
      <c r="M395" s="57">
        <f t="shared" si="104"/>
        <v>0</v>
      </c>
    </row>
    <row r="396" spans="1:13" s="1" customFormat="1" ht="27" customHeight="1">
      <c r="A396" s="54"/>
      <c r="B396" s="55"/>
      <c r="C396" s="56"/>
      <c r="D396" s="67"/>
      <c r="E396" s="57">
        <f t="shared" si="103"/>
        <v>0</v>
      </c>
      <c r="F396" s="67"/>
      <c r="G396" s="67"/>
      <c r="H396" s="67"/>
      <c r="I396" s="67"/>
      <c r="J396" s="67"/>
      <c r="K396" s="67"/>
      <c r="L396" s="67"/>
      <c r="M396" s="57">
        <f t="shared" si="104"/>
        <v>0</v>
      </c>
    </row>
    <row r="397" spans="1:13" s="1" customFormat="1" ht="27" customHeight="1">
      <c r="A397" s="54"/>
      <c r="B397" s="55"/>
      <c r="C397" s="56"/>
      <c r="D397" s="67"/>
      <c r="E397" s="57">
        <f t="shared" si="103"/>
        <v>0</v>
      </c>
      <c r="F397" s="67"/>
      <c r="G397" s="67"/>
      <c r="H397" s="67"/>
      <c r="I397" s="67"/>
      <c r="J397" s="67"/>
      <c r="K397" s="67"/>
      <c r="L397" s="67"/>
      <c r="M397" s="57">
        <f t="shared" si="104"/>
        <v>0</v>
      </c>
    </row>
    <row r="398" spans="1:13" s="1" customFormat="1" ht="27" customHeight="1">
      <c r="A398" s="54"/>
      <c r="B398" s="55"/>
      <c r="C398" s="56"/>
      <c r="D398" s="67"/>
      <c r="E398" s="57">
        <f t="shared" si="103"/>
        <v>0</v>
      </c>
      <c r="F398" s="67"/>
      <c r="G398" s="67"/>
      <c r="H398" s="67"/>
      <c r="I398" s="67"/>
      <c r="J398" s="67"/>
      <c r="K398" s="67"/>
      <c r="L398" s="67"/>
      <c r="M398" s="57">
        <f t="shared" si="104"/>
        <v>0</v>
      </c>
    </row>
    <row r="399" spans="1:13" s="1" customFormat="1" ht="27" customHeight="1">
      <c r="A399" s="54"/>
      <c r="B399" s="55"/>
      <c r="C399" s="56"/>
      <c r="D399" s="67"/>
      <c r="E399" s="57">
        <f t="shared" si="103"/>
        <v>0</v>
      </c>
      <c r="F399" s="67"/>
      <c r="G399" s="67"/>
      <c r="H399" s="67"/>
      <c r="I399" s="67"/>
      <c r="J399" s="67"/>
      <c r="K399" s="67"/>
      <c r="L399" s="67"/>
      <c r="M399" s="57">
        <f t="shared" si="104"/>
        <v>0</v>
      </c>
    </row>
    <row r="400" spans="1:13" s="1" customFormat="1" ht="27" customHeight="1">
      <c r="A400" s="54"/>
      <c r="B400" s="55"/>
      <c r="C400" s="56"/>
      <c r="D400" s="67"/>
      <c r="E400" s="57">
        <f t="shared" si="103"/>
        <v>0</v>
      </c>
      <c r="F400" s="67"/>
      <c r="G400" s="67"/>
      <c r="H400" s="67"/>
      <c r="I400" s="67"/>
      <c r="J400" s="67"/>
      <c r="K400" s="67"/>
      <c r="L400" s="67"/>
      <c r="M400" s="57">
        <f t="shared" si="104"/>
        <v>0</v>
      </c>
    </row>
    <row r="401" spans="1:13" s="1" customFormat="1" ht="27" customHeight="1">
      <c r="A401" s="54"/>
      <c r="B401" s="55"/>
      <c r="C401" s="56"/>
      <c r="D401" s="67"/>
      <c r="E401" s="57">
        <f t="shared" si="103"/>
        <v>0</v>
      </c>
      <c r="F401" s="67"/>
      <c r="G401" s="67"/>
      <c r="H401" s="67"/>
      <c r="I401" s="67"/>
      <c r="J401" s="67"/>
      <c r="K401" s="67"/>
      <c r="L401" s="67"/>
      <c r="M401" s="57">
        <f t="shared" si="104"/>
        <v>0</v>
      </c>
    </row>
    <row r="402" spans="1:13" s="9" customFormat="1" ht="27" customHeight="1">
      <c r="A402" s="187" t="s">
        <v>1</v>
      </c>
      <c r="B402" s="187"/>
      <c r="C402" s="187"/>
      <c r="D402" s="187"/>
      <c r="E402" s="66">
        <f t="shared" ref="E402:M402" si="105">SUM(E394:E401)</f>
        <v>0</v>
      </c>
      <c r="F402" s="66">
        <f t="shared" si="105"/>
        <v>0</v>
      </c>
      <c r="G402" s="66">
        <f t="shared" si="105"/>
        <v>0</v>
      </c>
      <c r="H402" s="66">
        <f t="shared" si="105"/>
        <v>0</v>
      </c>
      <c r="I402" s="66">
        <f t="shared" si="105"/>
        <v>0</v>
      </c>
      <c r="J402" s="66">
        <f t="shared" si="105"/>
        <v>0</v>
      </c>
      <c r="K402" s="66">
        <f t="shared" si="105"/>
        <v>0</v>
      </c>
      <c r="L402" s="66">
        <f t="shared" si="105"/>
        <v>0</v>
      </c>
      <c r="M402" s="66">
        <f t="shared" si="105"/>
        <v>0</v>
      </c>
    </row>
    <row r="403" spans="1:13" s="34" customFormat="1" ht="27" customHeight="1">
      <c r="A403" s="58" t="s">
        <v>10</v>
      </c>
      <c r="B403" s="59"/>
      <c r="C403" s="59"/>
      <c r="D403" s="59"/>
      <c r="E403" s="59"/>
      <c r="F403" s="59"/>
      <c r="G403" s="59"/>
      <c r="H403" s="59"/>
      <c r="I403" s="59"/>
      <c r="J403" s="59"/>
      <c r="K403" s="59"/>
      <c r="L403" s="59"/>
      <c r="M403" s="59"/>
    </row>
    <row r="404" spans="1:13" ht="27" customHeight="1">
      <c r="A404" s="64" t="s">
        <v>44</v>
      </c>
      <c r="B404" s="65" t="s">
        <v>43</v>
      </c>
      <c r="C404" s="65" t="s">
        <v>41</v>
      </c>
      <c r="D404" s="65" t="s">
        <v>49</v>
      </c>
      <c r="E404" s="65" t="s">
        <v>42</v>
      </c>
      <c r="F404" s="65">
        <v>2009</v>
      </c>
      <c r="G404" s="65">
        <v>2010</v>
      </c>
      <c r="H404" s="65">
        <v>2011</v>
      </c>
      <c r="I404" s="65">
        <v>2012</v>
      </c>
      <c r="J404" s="65">
        <v>2013</v>
      </c>
      <c r="K404" s="65">
        <v>2014</v>
      </c>
      <c r="L404" s="65">
        <v>2015</v>
      </c>
      <c r="M404" s="65" t="s">
        <v>42</v>
      </c>
    </row>
    <row r="405" spans="1:13" s="1" customFormat="1" ht="27" customHeight="1">
      <c r="A405" s="54"/>
      <c r="B405" s="55"/>
      <c r="C405" s="56"/>
      <c r="D405" s="67"/>
      <c r="E405" s="57">
        <f t="shared" ref="E405:E412" si="106">ROUND(D405*C405,2)</f>
        <v>0</v>
      </c>
      <c r="F405" s="67"/>
      <c r="G405" s="67"/>
      <c r="H405" s="67"/>
      <c r="I405" s="67"/>
      <c r="J405" s="67"/>
      <c r="K405" s="67"/>
      <c r="L405" s="67"/>
      <c r="M405" s="57">
        <f t="shared" ref="M405:M412" si="107">SUM(F405:L405)</f>
        <v>0</v>
      </c>
    </row>
    <row r="406" spans="1:13" s="1" customFormat="1" ht="27" customHeight="1">
      <c r="A406" s="54"/>
      <c r="B406" s="55"/>
      <c r="C406" s="56"/>
      <c r="D406" s="67"/>
      <c r="E406" s="57">
        <f t="shared" si="106"/>
        <v>0</v>
      </c>
      <c r="F406" s="67"/>
      <c r="G406" s="67"/>
      <c r="H406" s="67"/>
      <c r="I406" s="67"/>
      <c r="J406" s="67"/>
      <c r="K406" s="67"/>
      <c r="L406" s="67"/>
      <c r="M406" s="57">
        <f t="shared" si="107"/>
        <v>0</v>
      </c>
    </row>
    <row r="407" spans="1:13" s="1" customFormat="1" ht="27" customHeight="1">
      <c r="A407" s="54"/>
      <c r="B407" s="55"/>
      <c r="C407" s="56"/>
      <c r="D407" s="67"/>
      <c r="E407" s="57">
        <f t="shared" si="106"/>
        <v>0</v>
      </c>
      <c r="F407" s="67"/>
      <c r="G407" s="67"/>
      <c r="H407" s="67"/>
      <c r="I407" s="67"/>
      <c r="J407" s="67"/>
      <c r="K407" s="67"/>
      <c r="L407" s="67"/>
      <c r="M407" s="57">
        <f t="shared" si="107"/>
        <v>0</v>
      </c>
    </row>
    <row r="408" spans="1:13" s="1" customFormat="1" ht="27" customHeight="1">
      <c r="A408" s="54"/>
      <c r="B408" s="55"/>
      <c r="C408" s="56"/>
      <c r="D408" s="67"/>
      <c r="E408" s="57">
        <f t="shared" si="106"/>
        <v>0</v>
      </c>
      <c r="F408" s="67"/>
      <c r="G408" s="67"/>
      <c r="H408" s="67"/>
      <c r="I408" s="67"/>
      <c r="J408" s="67"/>
      <c r="K408" s="67"/>
      <c r="L408" s="67"/>
      <c r="M408" s="57">
        <f t="shared" si="107"/>
        <v>0</v>
      </c>
    </row>
    <row r="409" spans="1:13" s="1" customFormat="1" ht="27" customHeight="1">
      <c r="A409" s="54"/>
      <c r="B409" s="55"/>
      <c r="C409" s="56"/>
      <c r="D409" s="67"/>
      <c r="E409" s="57">
        <f t="shared" si="106"/>
        <v>0</v>
      </c>
      <c r="F409" s="67"/>
      <c r="G409" s="67"/>
      <c r="H409" s="67"/>
      <c r="I409" s="67"/>
      <c r="J409" s="67"/>
      <c r="K409" s="67"/>
      <c r="L409" s="67"/>
      <c r="M409" s="57">
        <f t="shared" si="107"/>
        <v>0</v>
      </c>
    </row>
    <row r="410" spans="1:13" s="1" customFormat="1" ht="27" customHeight="1">
      <c r="A410" s="54"/>
      <c r="B410" s="55"/>
      <c r="C410" s="56"/>
      <c r="D410" s="67"/>
      <c r="E410" s="57">
        <f t="shared" si="106"/>
        <v>0</v>
      </c>
      <c r="F410" s="67"/>
      <c r="G410" s="67"/>
      <c r="H410" s="67"/>
      <c r="I410" s="67"/>
      <c r="J410" s="67"/>
      <c r="K410" s="67"/>
      <c r="L410" s="67"/>
      <c r="M410" s="57">
        <f t="shared" si="107"/>
        <v>0</v>
      </c>
    </row>
    <row r="411" spans="1:13" s="1" customFormat="1" ht="27" customHeight="1">
      <c r="A411" s="54"/>
      <c r="B411" s="55"/>
      <c r="C411" s="56"/>
      <c r="D411" s="67"/>
      <c r="E411" s="57">
        <f t="shared" si="106"/>
        <v>0</v>
      </c>
      <c r="F411" s="67"/>
      <c r="G411" s="67"/>
      <c r="H411" s="67"/>
      <c r="I411" s="67"/>
      <c r="J411" s="67"/>
      <c r="K411" s="67"/>
      <c r="L411" s="67"/>
      <c r="M411" s="57">
        <f t="shared" si="107"/>
        <v>0</v>
      </c>
    </row>
    <row r="412" spans="1:13" s="1" customFormat="1" ht="27" customHeight="1">
      <c r="A412" s="54"/>
      <c r="B412" s="55"/>
      <c r="C412" s="56"/>
      <c r="D412" s="67"/>
      <c r="E412" s="57">
        <f t="shared" si="106"/>
        <v>0</v>
      </c>
      <c r="F412" s="67"/>
      <c r="G412" s="67"/>
      <c r="H412" s="67"/>
      <c r="I412" s="67"/>
      <c r="J412" s="67"/>
      <c r="K412" s="67"/>
      <c r="L412" s="67"/>
      <c r="M412" s="57">
        <f t="shared" si="107"/>
        <v>0</v>
      </c>
    </row>
    <row r="413" spans="1:13" s="9" customFormat="1" ht="27" customHeight="1">
      <c r="A413" s="187" t="s">
        <v>1</v>
      </c>
      <c r="B413" s="187"/>
      <c r="C413" s="187"/>
      <c r="D413" s="187"/>
      <c r="E413" s="66">
        <f t="shared" ref="E413:M413" si="108">SUM(E405:E412)</f>
        <v>0</v>
      </c>
      <c r="F413" s="66">
        <f t="shared" si="108"/>
        <v>0</v>
      </c>
      <c r="G413" s="66">
        <f t="shared" si="108"/>
        <v>0</v>
      </c>
      <c r="H413" s="66">
        <f t="shared" si="108"/>
        <v>0</v>
      </c>
      <c r="I413" s="66">
        <f t="shared" si="108"/>
        <v>0</v>
      </c>
      <c r="J413" s="66">
        <f t="shared" si="108"/>
        <v>0</v>
      </c>
      <c r="K413" s="66">
        <f t="shared" si="108"/>
        <v>0</v>
      </c>
      <c r="L413" s="66">
        <f t="shared" si="108"/>
        <v>0</v>
      </c>
      <c r="M413" s="66">
        <f t="shared" si="108"/>
        <v>0</v>
      </c>
    </row>
    <row r="414" spans="1:13" ht="9.75" customHeight="1">
      <c r="A414" s="196"/>
      <c r="B414" s="196"/>
      <c r="C414" s="196"/>
      <c r="D414" s="196"/>
      <c r="E414" s="196"/>
      <c r="F414" s="196"/>
      <c r="G414" s="196"/>
      <c r="H414" s="196"/>
      <c r="I414" s="196"/>
      <c r="J414" s="196"/>
      <c r="K414" s="196"/>
      <c r="L414" s="196"/>
      <c r="M414" s="196"/>
    </row>
    <row r="415" spans="1:13" s="9" customFormat="1" ht="26.25" customHeight="1">
      <c r="A415" s="190" t="s">
        <v>108</v>
      </c>
      <c r="B415" s="190"/>
      <c r="C415" s="190"/>
      <c r="D415" s="190"/>
      <c r="E415" s="137">
        <f t="shared" ref="E415:M415" si="109">+E413+E402+E391+E380+E369+E358+E347</f>
        <v>0</v>
      </c>
      <c r="F415" s="137">
        <f t="shared" si="109"/>
        <v>0</v>
      </c>
      <c r="G415" s="137">
        <f t="shared" si="109"/>
        <v>0</v>
      </c>
      <c r="H415" s="137">
        <f t="shared" si="109"/>
        <v>0</v>
      </c>
      <c r="I415" s="137">
        <f t="shared" si="109"/>
        <v>0</v>
      </c>
      <c r="J415" s="137">
        <f t="shared" si="109"/>
        <v>0</v>
      </c>
      <c r="K415" s="137">
        <f t="shared" si="109"/>
        <v>0</v>
      </c>
      <c r="L415" s="137">
        <f t="shared" si="109"/>
        <v>0</v>
      </c>
      <c r="M415" s="137">
        <f t="shared" si="109"/>
        <v>0</v>
      </c>
    </row>
    <row r="416" spans="1:13" ht="24.75" customHeight="1">
      <c r="A416" s="191"/>
      <c r="B416" s="191"/>
      <c r="C416" s="191"/>
      <c r="D416" s="191"/>
      <c r="E416" s="191"/>
      <c r="F416" s="191"/>
      <c r="G416" s="191"/>
      <c r="H416" s="191"/>
      <c r="I416" s="191"/>
      <c r="J416" s="191"/>
      <c r="K416" s="191"/>
      <c r="L416" s="191"/>
      <c r="M416" s="191"/>
    </row>
    <row r="417" spans="1:13" ht="54.95" customHeight="1">
      <c r="A417" s="138">
        <f>'1. Datos Generales'!A5</f>
        <v>0</v>
      </c>
      <c r="B417" s="139"/>
      <c r="C417" s="139"/>
      <c r="D417" s="139"/>
      <c r="E417" s="139"/>
      <c r="F417" s="139"/>
      <c r="G417" s="139"/>
      <c r="H417" s="139"/>
      <c r="I417" s="139"/>
      <c r="J417" s="139"/>
      <c r="K417" s="139"/>
      <c r="L417" s="139"/>
      <c r="M417" s="140"/>
    </row>
    <row r="418" spans="1:13" ht="39.75" customHeight="1">
      <c r="A418" s="60" t="s">
        <v>115</v>
      </c>
      <c r="B418" s="186">
        <f>'1. Datos Generales'!$B$8</f>
        <v>0</v>
      </c>
      <c r="C418" s="186"/>
      <c r="D418" s="186"/>
      <c r="E418" s="186"/>
      <c r="F418" s="186"/>
      <c r="G418" s="186"/>
      <c r="H418" s="186"/>
      <c r="I418" s="186"/>
      <c r="J418" s="186"/>
      <c r="K418" s="186"/>
      <c r="L418" s="186"/>
      <c r="M418" s="186"/>
    </row>
    <row r="419" spans="1:13" ht="39.75" customHeight="1">
      <c r="A419" s="60" t="s">
        <v>13</v>
      </c>
      <c r="B419" s="188" t="str">
        <f>'1. Datos Generales'!B33</f>
        <v>Comunicación</v>
      </c>
      <c r="C419" s="189"/>
      <c r="D419" s="189"/>
      <c r="E419" s="189"/>
      <c r="F419" s="189"/>
      <c r="G419" s="189"/>
      <c r="H419" s="189"/>
      <c r="I419" s="189"/>
      <c r="J419" s="189"/>
      <c r="K419" s="189"/>
      <c r="L419" s="189"/>
      <c r="M419" s="189"/>
    </row>
    <row r="420" spans="1:13" s="34" customFormat="1" ht="27" customHeight="1">
      <c r="A420" s="58" t="s">
        <v>6</v>
      </c>
      <c r="B420" s="59"/>
      <c r="C420" s="59"/>
      <c r="D420" s="59"/>
      <c r="E420" s="59"/>
      <c r="F420" s="59"/>
      <c r="G420" s="59"/>
      <c r="H420" s="59"/>
      <c r="I420" s="59"/>
      <c r="J420" s="59"/>
      <c r="K420" s="59"/>
      <c r="L420" s="59"/>
      <c r="M420" s="59"/>
    </row>
    <row r="421" spans="1:13" ht="27" customHeight="1">
      <c r="A421" s="64" t="s">
        <v>44</v>
      </c>
      <c r="B421" s="65" t="s">
        <v>43</v>
      </c>
      <c r="C421" s="65" t="s">
        <v>41</v>
      </c>
      <c r="D421" s="65" t="s">
        <v>49</v>
      </c>
      <c r="E421" s="65" t="s">
        <v>42</v>
      </c>
      <c r="F421" s="65">
        <v>2009</v>
      </c>
      <c r="G421" s="65">
        <v>2010</v>
      </c>
      <c r="H421" s="65">
        <v>2011</v>
      </c>
      <c r="I421" s="65">
        <v>2012</v>
      </c>
      <c r="J421" s="65">
        <v>2013</v>
      </c>
      <c r="K421" s="65">
        <v>2014</v>
      </c>
      <c r="L421" s="65">
        <v>2015</v>
      </c>
      <c r="M421" s="65" t="s">
        <v>42</v>
      </c>
    </row>
    <row r="422" spans="1:13" s="1" customFormat="1" ht="27" customHeight="1">
      <c r="A422" s="54"/>
      <c r="B422" s="55"/>
      <c r="C422" s="56"/>
      <c r="D422" s="67"/>
      <c r="E422" s="57">
        <f t="shared" ref="E422:E429" si="110">ROUND(D422*C422,2)</f>
        <v>0</v>
      </c>
      <c r="F422" s="67"/>
      <c r="G422" s="67"/>
      <c r="H422" s="67"/>
      <c r="I422" s="67"/>
      <c r="J422" s="67"/>
      <c r="K422" s="67"/>
      <c r="L422" s="67"/>
      <c r="M422" s="57">
        <f>SUM(F422:L422)</f>
        <v>0</v>
      </c>
    </row>
    <row r="423" spans="1:13" s="1" customFormat="1" ht="27" customHeight="1">
      <c r="A423" s="54"/>
      <c r="B423" s="55"/>
      <c r="C423" s="56"/>
      <c r="D423" s="67"/>
      <c r="E423" s="57">
        <f t="shared" si="110"/>
        <v>0</v>
      </c>
      <c r="F423" s="67"/>
      <c r="G423" s="67"/>
      <c r="H423" s="67"/>
      <c r="I423" s="67"/>
      <c r="J423" s="67"/>
      <c r="K423" s="67"/>
      <c r="L423" s="67"/>
      <c r="M423" s="57">
        <f>SUM(F423:L423)</f>
        <v>0</v>
      </c>
    </row>
    <row r="424" spans="1:13" s="1" customFormat="1" ht="27" customHeight="1">
      <c r="A424" s="54"/>
      <c r="B424" s="55"/>
      <c r="C424" s="56"/>
      <c r="D424" s="67"/>
      <c r="E424" s="57">
        <f t="shared" si="110"/>
        <v>0</v>
      </c>
      <c r="F424" s="67"/>
      <c r="G424" s="67"/>
      <c r="H424" s="67"/>
      <c r="I424" s="67"/>
      <c r="J424" s="67"/>
      <c r="K424" s="67"/>
      <c r="L424" s="67"/>
      <c r="M424" s="57">
        <f t="shared" ref="M424:M429" si="111">SUM(F424:L424)</f>
        <v>0</v>
      </c>
    </row>
    <row r="425" spans="1:13" s="1" customFormat="1" ht="27" customHeight="1">
      <c r="A425" s="54"/>
      <c r="B425" s="55"/>
      <c r="C425" s="56"/>
      <c r="D425" s="67"/>
      <c r="E425" s="57">
        <f t="shared" si="110"/>
        <v>0</v>
      </c>
      <c r="F425" s="67"/>
      <c r="G425" s="67"/>
      <c r="H425" s="67"/>
      <c r="I425" s="67"/>
      <c r="J425" s="67"/>
      <c r="K425" s="67"/>
      <c r="L425" s="67"/>
      <c r="M425" s="57">
        <f t="shared" si="111"/>
        <v>0</v>
      </c>
    </row>
    <row r="426" spans="1:13" s="1" customFormat="1" ht="27" customHeight="1">
      <c r="A426" s="54"/>
      <c r="B426" s="55"/>
      <c r="C426" s="56"/>
      <c r="D426" s="67"/>
      <c r="E426" s="57">
        <f t="shared" si="110"/>
        <v>0</v>
      </c>
      <c r="F426" s="67"/>
      <c r="G426" s="67"/>
      <c r="H426" s="67"/>
      <c r="I426" s="67"/>
      <c r="J426" s="67"/>
      <c r="K426" s="67"/>
      <c r="L426" s="67"/>
      <c r="M426" s="57">
        <f t="shared" si="111"/>
        <v>0</v>
      </c>
    </row>
    <row r="427" spans="1:13" s="1" customFormat="1" ht="27" customHeight="1">
      <c r="A427" s="54"/>
      <c r="B427" s="55"/>
      <c r="C427" s="56"/>
      <c r="D427" s="67"/>
      <c r="E427" s="57">
        <f t="shared" si="110"/>
        <v>0</v>
      </c>
      <c r="F427" s="67"/>
      <c r="G427" s="67"/>
      <c r="H427" s="67"/>
      <c r="I427" s="67"/>
      <c r="J427" s="67"/>
      <c r="K427" s="67"/>
      <c r="L427" s="67"/>
      <c r="M427" s="57">
        <f t="shared" si="111"/>
        <v>0</v>
      </c>
    </row>
    <row r="428" spans="1:13" s="1" customFormat="1" ht="27" customHeight="1">
      <c r="A428" s="54"/>
      <c r="B428" s="55"/>
      <c r="C428" s="56"/>
      <c r="D428" s="67"/>
      <c r="E428" s="57">
        <f t="shared" si="110"/>
        <v>0</v>
      </c>
      <c r="F428" s="67"/>
      <c r="G428" s="67"/>
      <c r="H428" s="67"/>
      <c r="I428" s="67"/>
      <c r="J428" s="67"/>
      <c r="K428" s="67"/>
      <c r="L428" s="67"/>
      <c r="M428" s="57">
        <f t="shared" si="111"/>
        <v>0</v>
      </c>
    </row>
    <row r="429" spans="1:13" s="1" customFormat="1" ht="27" customHeight="1">
      <c r="A429" s="54"/>
      <c r="B429" s="55"/>
      <c r="C429" s="56"/>
      <c r="D429" s="67"/>
      <c r="E429" s="57">
        <f t="shared" si="110"/>
        <v>0</v>
      </c>
      <c r="F429" s="67"/>
      <c r="G429" s="67"/>
      <c r="H429" s="67"/>
      <c r="I429" s="67"/>
      <c r="J429" s="67"/>
      <c r="K429" s="67"/>
      <c r="L429" s="67"/>
      <c r="M429" s="57">
        <f t="shared" si="111"/>
        <v>0</v>
      </c>
    </row>
    <row r="430" spans="1:13" s="9" customFormat="1" ht="27" customHeight="1">
      <c r="A430" s="187" t="s">
        <v>1</v>
      </c>
      <c r="B430" s="187"/>
      <c r="C430" s="187"/>
      <c r="D430" s="187"/>
      <c r="E430" s="66">
        <f t="shared" ref="E430:M430" si="112">SUM(E422:E429)</f>
        <v>0</v>
      </c>
      <c r="F430" s="66">
        <f t="shared" si="112"/>
        <v>0</v>
      </c>
      <c r="G430" s="66">
        <f t="shared" si="112"/>
        <v>0</v>
      </c>
      <c r="H430" s="66">
        <f t="shared" si="112"/>
        <v>0</v>
      </c>
      <c r="I430" s="66">
        <f t="shared" si="112"/>
        <v>0</v>
      </c>
      <c r="J430" s="66">
        <f t="shared" si="112"/>
        <v>0</v>
      </c>
      <c r="K430" s="66">
        <f t="shared" si="112"/>
        <v>0</v>
      </c>
      <c r="L430" s="66">
        <f t="shared" si="112"/>
        <v>0</v>
      </c>
      <c r="M430" s="66">
        <f t="shared" si="112"/>
        <v>0</v>
      </c>
    </row>
    <row r="431" spans="1:13" s="34" customFormat="1" ht="27" customHeight="1">
      <c r="A431" s="58" t="s">
        <v>14</v>
      </c>
      <c r="B431" s="59"/>
      <c r="C431" s="59"/>
      <c r="D431" s="59"/>
      <c r="E431" s="59"/>
      <c r="F431" s="59"/>
      <c r="G431" s="59"/>
      <c r="H431" s="59"/>
      <c r="I431" s="59"/>
      <c r="J431" s="59"/>
      <c r="K431" s="59"/>
      <c r="L431" s="59"/>
      <c r="M431" s="59"/>
    </row>
    <row r="432" spans="1:13" ht="27" customHeight="1">
      <c r="A432" s="64" t="s">
        <v>44</v>
      </c>
      <c r="B432" s="65" t="s">
        <v>43</v>
      </c>
      <c r="C432" s="65" t="s">
        <v>41</v>
      </c>
      <c r="D432" s="65" t="s">
        <v>49</v>
      </c>
      <c r="E432" s="65" t="s">
        <v>42</v>
      </c>
      <c r="F432" s="65">
        <v>2009</v>
      </c>
      <c r="G432" s="65">
        <v>2010</v>
      </c>
      <c r="H432" s="65">
        <v>2011</v>
      </c>
      <c r="I432" s="65">
        <v>2012</v>
      </c>
      <c r="J432" s="65">
        <v>2013</v>
      </c>
      <c r="K432" s="65">
        <v>2014</v>
      </c>
      <c r="L432" s="65">
        <v>2015</v>
      </c>
      <c r="M432" s="65" t="s">
        <v>42</v>
      </c>
    </row>
    <row r="433" spans="1:13" s="1" customFormat="1" ht="27" customHeight="1">
      <c r="A433" s="54"/>
      <c r="B433" s="55"/>
      <c r="C433" s="56"/>
      <c r="D433" s="67"/>
      <c r="E433" s="57">
        <f t="shared" ref="E433:E440" si="113">ROUND(D433*C433,2)</f>
        <v>0</v>
      </c>
      <c r="F433" s="67"/>
      <c r="G433" s="67"/>
      <c r="H433" s="67"/>
      <c r="I433" s="67"/>
      <c r="J433" s="67"/>
      <c r="K433" s="67"/>
      <c r="L433" s="67"/>
      <c r="M433" s="57">
        <f t="shared" ref="M433:M440" si="114">SUM(F433:L433)</f>
        <v>0</v>
      </c>
    </row>
    <row r="434" spans="1:13" s="1" customFormat="1" ht="27" customHeight="1">
      <c r="A434" s="54"/>
      <c r="B434" s="55"/>
      <c r="C434" s="56"/>
      <c r="D434" s="67"/>
      <c r="E434" s="57">
        <f t="shared" si="113"/>
        <v>0</v>
      </c>
      <c r="F434" s="67"/>
      <c r="G434" s="67"/>
      <c r="H434" s="67"/>
      <c r="I434" s="67"/>
      <c r="J434" s="67"/>
      <c r="K434" s="67"/>
      <c r="L434" s="67"/>
      <c r="M434" s="57">
        <f t="shared" si="114"/>
        <v>0</v>
      </c>
    </row>
    <row r="435" spans="1:13" s="1" customFormat="1" ht="27" customHeight="1">
      <c r="A435" s="54"/>
      <c r="B435" s="55"/>
      <c r="C435" s="56"/>
      <c r="D435" s="67"/>
      <c r="E435" s="57">
        <f t="shared" si="113"/>
        <v>0</v>
      </c>
      <c r="F435" s="67"/>
      <c r="G435" s="67"/>
      <c r="H435" s="67"/>
      <c r="I435" s="67"/>
      <c r="J435" s="67"/>
      <c r="K435" s="67"/>
      <c r="L435" s="67"/>
      <c r="M435" s="57">
        <f t="shared" si="114"/>
        <v>0</v>
      </c>
    </row>
    <row r="436" spans="1:13" s="1" customFormat="1" ht="27" customHeight="1">
      <c r="A436" s="54"/>
      <c r="B436" s="55"/>
      <c r="C436" s="56"/>
      <c r="D436" s="67"/>
      <c r="E436" s="57">
        <f t="shared" si="113"/>
        <v>0</v>
      </c>
      <c r="F436" s="67"/>
      <c r="G436" s="67"/>
      <c r="H436" s="67"/>
      <c r="I436" s="67"/>
      <c r="J436" s="67"/>
      <c r="K436" s="67"/>
      <c r="L436" s="67"/>
      <c r="M436" s="57">
        <f t="shared" si="114"/>
        <v>0</v>
      </c>
    </row>
    <row r="437" spans="1:13" s="1" customFormat="1" ht="27" customHeight="1">
      <c r="A437" s="54"/>
      <c r="B437" s="55"/>
      <c r="C437" s="56"/>
      <c r="D437" s="67"/>
      <c r="E437" s="57">
        <f t="shared" si="113"/>
        <v>0</v>
      </c>
      <c r="F437" s="67"/>
      <c r="G437" s="67"/>
      <c r="H437" s="67"/>
      <c r="I437" s="67"/>
      <c r="J437" s="67"/>
      <c r="K437" s="67"/>
      <c r="L437" s="67"/>
      <c r="M437" s="57">
        <f t="shared" si="114"/>
        <v>0</v>
      </c>
    </row>
    <row r="438" spans="1:13" s="1" customFormat="1" ht="27" customHeight="1">
      <c r="A438" s="54"/>
      <c r="B438" s="55"/>
      <c r="C438" s="56"/>
      <c r="D438" s="67"/>
      <c r="E438" s="57">
        <f t="shared" si="113"/>
        <v>0</v>
      </c>
      <c r="F438" s="67"/>
      <c r="G438" s="67"/>
      <c r="H438" s="67"/>
      <c r="I438" s="67"/>
      <c r="J438" s="67"/>
      <c r="K438" s="67"/>
      <c r="L438" s="67"/>
      <c r="M438" s="57">
        <f t="shared" si="114"/>
        <v>0</v>
      </c>
    </row>
    <row r="439" spans="1:13" s="1" customFormat="1" ht="27" customHeight="1">
      <c r="A439" s="54"/>
      <c r="B439" s="55"/>
      <c r="C439" s="56"/>
      <c r="D439" s="67"/>
      <c r="E439" s="57">
        <f t="shared" si="113"/>
        <v>0</v>
      </c>
      <c r="F439" s="67"/>
      <c r="G439" s="67"/>
      <c r="H439" s="67"/>
      <c r="I439" s="67"/>
      <c r="J439" s="67"/>
      <c r="K439" s="67"/>
      <c r="L439" s="67"/>
      <c r="M439" s="57">
        <f t="shared" si="114"/>
        <v>0</v>
      </c>
    </row>
    <row r="440" spans="1:13" s="1" customFormat="1" ht="27" customHeight="1">
      <c r="A440" s="54"/>
      <c r="B440" s="55"/>
      <c r="C440" s="56"/>
      <c r="D440" s="67"/>
      <c r="E440" s="57">
        <f t="shared" si="113"/>
        <v>0</v>
      </c>
      <c r="F440" s="67"/>
      <c r="G440" s="67"/>
      <c r="H440" s="67"/>
      <c r="I440" s="67"/>
      <c r="J440" s="67"/>
      <c r="K440" s="67"/>
      <c r="L440" s="67"/>
      <c r="M440" s="57">
        <f t="shared" si="114"/>
        <v>0</v>
      </c>
    </row>
    <row r="441" spans="1:13" s="9" customFormat="1" ht="27" customHeight="1">
      <c r="A441" s="187" t="s">
        <v>1</v>
      </c>
      <c r="B441" s="187"/>
      <c r="C441" s="187"/>
      <c r="D441" s="187"/>
      <c r="E441" s="66">
        <f t="shared" ref="E441:M441" si="115">SUM(E433:E440)</f>
        <v>0</v>
      </c>
      <c r="F441" s="66">
        <f t="shared" si="115"/>
        <v>0</v>
      </c>
      <c r="G441" s="66">
        <f t="shared" si="115"/>
        <v>0</v>
      </c>
      <c r="H441" s="66">
        <f t="shared" si="115"/>
        <v>0</v>
      </c>
      <c r="I441" s="66">
        <f t="shared" si="115"/>
        <v>0</v>
      </c>
      <c r="J441" s="66">
        <f t="shared" si="115"/>
        <v>0</v>
      </c>
      <c r="K441" s="66">
        <f t="shared" si="115"/>
        <v>0</v>
      </c>
      <c r="L441" s="66">
        <f t="shared" si="115"/>
        <v>0</v>
      </c>
      <c r="M441" s="66">
        <f t="shared" si="115"/>
        <v>0</v>
      </c>
    </row>
    <row r="442" spans="1:13" s="34" customFormat="1" ht="27" customHeight="1">
      <c r="A442" s="58" t="s">
        <v>7</v>
      </c>
      <c r="B442" s="59"/>
      <c r="C442" s="59"/>
      <c r="D442" s="59"/>
      <c r="E442" s="59"/>
      <c r="F442" s="59"/>
      <c r="G442" s="59"/>
      <c r="H442" s="59"/>
      <c r="I442" s="59"/>
      <c r="J442" s="59"/>
      <c r="K442" s="59"/>
      <c r="L442" s="59"/>
      <c r="M442" s="59"/>
    </row>
    <row r="443" spans="1:13" ht="27" customHeight="1">
      <c r="A443" s="64" t="s">
        <v>44</v>
      </c>
      <c r="B443" s="65" t="s">
        <v>43</v>
      </c>
      <c r="C443" s="65" t="s">
        <v>41</v>
      </c>
      <c r="D443" s="65" t="s">
        <v>49</v>
      </c>
      <c r="E443" s="65" t="s">
        <v>42</v>
      </c>
      <c r="F443" s="65">
        <v>2009</v>
      </c>
      <c r="G443" s="65">
        <v>2010</v>
      </c>
      <c r="H443" s="65">
        <v>2011</v>
      </c>
      <c r="I443" s="65">
        <v>2012</v>
      </c>
      <c r="J443" s="65">
        <v>2013</v>
      </c>
      <c r="K443" s="65">
        <v>2014</v>
      </c>
      <c r="L443" s="65">
        <v>2015</v>
      </c>
      <c r="M443" s="65" t="s">
        <v>42</v>
      </c>
    </row>
    <row r="444" spans="1:13" s="1" customFormat="1" ht="27" customHeight="1">
      <c r="A444" s="54"/>
      <c r="B444" s="55"/>
      <c r="C444" s="56"/>
      <c r="D444" s="67"/>
      <c r="E444" s="57">
        <f t="shared" ref="E444:E451" si="116">ROUND(D444*C444,2)</f>
        <v>0</v>
      </c>
      <c r="F444" s="67"/>
      <c r="G444" s="67"/>
      <c r="H444" s="67"/>
      <c r="I444" s="67"/>
      <c r="J444" s="67"/>
      <c r="K444" s="67"/>
      <c r="L444" s="67"/>
      <c r="M444" s="57">
        <f t="shared" ref="M444:M451" si="117">SUM(F444:L444)</f>
        <v>0</v>
      </c>
    </row>
    <row r="445" spans="1:13" s="1" customFormat="1" ht="27" customHeight="1">
      <c r="A445" s="54"/>
      <c r="B445" s="55"/>
      <c r="C445" s="56"/>
      <c r="D445" s="67"/>
      <c r="E445" s="57">
        <f t="shared" si="116"/>
        <v>0</v>
      </c>
      <c r="F445" s="67"/>
      <c r="G445" s="67"/>
      <c r="H445" s="67"/>
      <c r="I445" s="67"/>
      <c r="J445" s="67"/>
      <c r="K445" s="67"/>
      <c r="L445" s="67"/>
      <c r="M445" s="57">
        <f t="shared" si="117"/>
        <v>0</v>
      </c>
    </row>
    <row r="446" spans="1:13" s="1" customFormat="1" ht="27" customHeight="1">
      <c r="A446" s="54"/>
      <c r="B446" s="55"/>
      <c r="C446" s="56"/>
      <c r="D446" s="67"/>
      <c r="E446" s="57">
        <f t="shared" si="116"/>
        <v>0</v>
      </c>
      <c r="F446" s="67"/>
      <c r="G446" s="67"/>
      <c r="H446" s="67"/>
      <c r="I446" s="67"/>
      <c r="J446" s="67"/>
      <c r="K446" s="67"/>
      <c r="L446" s="67"/>
      <c r="M446" s="57">
        <f t="shared" si="117"/>
        <v>0</v>
      </c>
    </row>
    <row r="447" spans="1:13" s="1" customFormat="1" ht="27" customHeight="1">
      <c r="A447" s="54"/>
      <c r="B447" s="55"/>
      <c r="C447" s="56"/>
      <c r="D447" s="67"/>
      <c r="E447" s="57">
        <f t="shared" si="116"/>
        <v>0</v>
      </c>
      <c r="F447" s="67"/>
      <c r="G447" s="67"/>
      <c r="H447" s="67"/>
      <c r="I447" s="67"/>
      <c r="J447" s="67"/>
      <c r="K447" s="67"/>
      <c r="L447" s="67"/>
      <c r="M447" s="57">
        <f t="shared" si="117"/>
        <v>0</v>
      </c>
    </row>
    <row r="448" spans="1:13" s="1" customFormat="1" ht="27" customHeight="1">
      <c r="A448" s="54"/>
      <c r="B448" s="55"/>
      <c r="C448" s="56"/>
      <c r="D448" s="67"/>
      <c r="E448" s="57">
        <f t="shared" si="116"/>
        <v>0</v>
      </c>
      <c r="F448" s="67"/>
      <c r="G448" s="67"/>
      <c r="H448" s="67"/>
      <c r="I448" s="67"/>
      <c r="J448" s="67"/>
      <c r="K448" s="67"/>
      <c r="L448" s="67"/>
      <c r="M448" s="57">
        <f t="shared" si="117"/>
        <v>0</v>
      </c>
    </row>
    <row r="449" spans="1:13" s="1" customFormat="1" ht="27" customHeight="1">
      <c r="A449" s="54"/>
      <c r="B449" s="55"/>
      <c r="C449" s="56"/>
      <c r="D449" s="67"/>
      <c r="E449" s="57">
        <f t="shared" si="116"/>
        <v>0</v>
      </c>
      <c r="F449" s="67"/>
      <c r="G449" s="67"/>
      <c r="H449" s="67"/>
      <c r="I449" s="67"/>
      <c r="J449" s="67"/>
      <c r="K449" s="67"/>
      <c r="L449" s="67"/>
      <c r="M449" s="57">
        <f t="shared" si="117"/>
        <v>0</v>
      </c>
    </row>
    <row r="450" spans="1:13" s="1" customFormat="1" ht="27" customHeight="1">
      <c r="A450" s="54"/>
      <c r="B450" s="55"/>
      <c r="C450" s="56"/>
      <c r="D450" s="67"/>
      <c r="E450" s="57">
        <f t="shared" si="116"/>
        <v>0</v>
      </c>
      <c r="F450" s="67"/>
      <c r="G450" s="67"/>
      <c r="H450" s="67"/>
      <c r="I450" s="67"/>
      <c r="J450" s="67"/>
      <c r="K450" s="67"/>
      <c r="L450" s="67"/>
      <c r="M450" s="57">
        <f t="shared" si="117"/>
        <v>0</v>
      </c>
    </row>
    <row r="451" spans="1:13" s="1" customFormat="1" ht="27" customHeight="1">
      <c r="A451" s="54"/>
      <c r="B451" s="55"/>
      <c r="C451" s="56"/>
      <c r="D451" s="67"/>
      <c r="E451" s="57">
        <f t="shared" si="116"/>
        <v>0</v>
      </c>
      <c r="F451" s="67"/>
      <c r="G451" s="67"/>
      <c r="H451" s="67"/>
      <c r="I451" s="67"/>
      <c r="J451" s="67"/>
      <c r="K451" s="67"/>
      <c r="L451" s="67"/>
      <c r="M451" s="57">
        <f t="shared" si="117"/>
        <v>0</v>
      </c>
    </row>
    <row r="452" spans="1:13" s="9" customFormat="1" ht="27" customHeight="1">
      <c r="A452" s="187" t="s">
        <v>1</v>
      </c>
      <c r="B452" s="187"/>
      <c r="C452" s="187"/>
      <c r="D452" s="187"/>
      <c r="E452" s="66">
        <f t="shared" ref="E452:M452" si="118">SUM(E444:E451)</f>
        <v>0</v>
      </c>
      <c r="F452" s="66">
        <f t="shared" si="118"/>
        <v>0</v>
      </c>
      <c r="G452" s="66">
        <f t="shared" si="118"/>
        <v>0</v>
      </c>
      <c r="H452" s="66">
        <f t="shared" si="118"/>
        <v>0</v>
      </c>
      <c r="I452" s="66">
        <f t="shared" si="118"/>
        <v>0</v>
      </c>
      <c r="J452" s="66">
        <f t="shared" si="118"/>
        <v>0</v>
      </c>
      <c r="K452" s="66">
        <f t="shared" si="118"/>
        <v>0</v>
      </c>
      <c r="L452" s="66">
        <f t="shared" si="118"/>
        <v>0</v>
      </c>
      <c r="M452" s="66">
        <f t="shared" si="118"/>
        <v>0</v>
      </c>
    </row>
    <row r="453" spans="1:13" s="34" customFormat="1" ht="27" customHeight="1">
      <c r="A453" s="58" t="s">
        <v>9</v>
      </c>
      <c r="B453" s="59"/>
      <c r="C453" s="59"/>
      <c r="D453" s="59"/>
      <c r="E453" s="59"/>
      <c r="F453" s="59"/>
      <c r="G453" s="59"/>
      <c r="H453" s="59"/>
      <c r="I453" s="59"/>
      <c r="J453" s="59"/>
      <c r="K453" s="59"/>
      <c r="L453" s="59"/>
      <c r="M453" s="59"/>
    </row>
    <row r="454" spans="1:13" ht="27" customHeight="1">
      <c r="A454" s="64" t="s">
        <v>44</v>
      </c>
      <c r="B454" s="65" t="s">
        <v>43</v>
      </c>
      <c r="C454" s="65" t="s">
        <v>41</v>
      </c>
      <c r="D454" s="65" t="s">
        <v>49</v>
      </c>
      <c r="E454" s="65" t="s">
        <v>42</v>
      </c>
      <c r="F454" s="65">
        <v>2009</v>
      </c>
      <c r="G454" s="65">
        <v>2010</v>
      </c>
      <c r="H454" s="65">
        <v>2011</v>
      </c>
      <c r="I454" s="65">
        <v>2012</v>
      </c>
      <c r="J454" s="65">
        <v>2013</v>
      </c>
      <c r="K454" s="65">
        <v>2014</v>
      </c>
      <c r="L454" s="65">
        <v>2015</v>
      </c>
      <c r="M454" s="65" t="s">
        <v>42</v>
      </c>
    </row>
    <row r="455" spans="1:13" s="1" customFormat="1" ht="27" customHeight="1">
      <c r="A455" s="54"/>
      <c r="B455" s="55"/>
      <c r="C455" s="56"/>
      <c r="D455" s="67"/>
      <c r="E455" s="57">
        <f t="shared" ref="E455:E462" si="119">ROUND(D455*C455,2)</f>
        <v>0</v>
      </c>
      <c r="F455" s="67"/>
      <c r="G455" s="67"/>
      <c r="H455" s="67"/>
      <c r="I455" s="67"/>
      <c r="J455" s="67"/>
      <c r="K455" s="67"/>
      <c r="L455" s="67"/>
      <c r="M455" s="57">
        <f t="shared" ref="M455:M462" si="120">SUM(F455:L455)</f>
        <v>0</v>
      </c>
    </row>
    <row r="456" spans="1:13" s="1" customFormat="1" ht="27" customHeight="1">
      <c r="A456" s="54"/>
      <c r="B456" s="55"/>
      <c r="C456" s="56"/>
      <c r="D456" s="67"/>
      <c r="E456" s="57">
        <f t="shared" si="119"/>
        <v>0</v>
      </c>
      <c r="F456" s="67"/>
      <c r="G456" s="67"/>
      <c r="H456" s="67"/>
      <c r="I456" s="67"/>
      <c r="J456" s="67"/>
      <c r="K456" s="67"/>
      <c r="L456" s="67"/>
      <c r="M456" s="57">
        <f t="shared" si="120"/>
        <v>0</v>
      </c>
    </row>
    <row r="457" spans="1:13" s="1" customFormat="1" ht="27" customHeight="1">
      <c r="A457" s="54"/>
      <c r="B457" s="55"/>
      <c r="C457" s="56"/>
      <c r="D457" s="67"/>
      <c r="E457" s="57">
        <f t="shared" si="119"/>
        <v>0</v>
      </c>
      <c r="F457" s="67"/>
      <c r="G457" s="67"/>
      <c r="H457" s="67"/>
      <c r="I457" s="67"/>
      <c r="J457" s="67"/>
      <c r="K457" s="67"/>
      <c r="L457" s="67"/>
      <c r="M457" s="57">
        <f t="shared" si="120"/>
        <v>0</v>
      </c>
    </row>
    <row r="458" spans="1:13" s="1" customFormat="1" ht="27" customHeight="1">
      <c r="A458" s="54"/>
      <c r="B458" s="55"/>
      <c r="C458" s="56"/>
      <c r="D458" s="67"/>
      <c r="E458" s="57">
        <f t="shared" si="119"/>
        <v>0</v>
      </c>
      <c r="F458" s="67"/>
      <c r="G458" s="67"/>
      <c r="H458" s="67"/>
      <c r="I458" s="67"/>
      <c r="J458" s="67"/>
      <c r="K458" s="67"/>
      <c r="L458" s="67"/>
      <c r="M458" s="57">
        <f t="shared" si="120"/>
        <v>0</v>
      </c>
    </row>
    <row r="459" spans="1:13" s="1" customFormat="1" ht="27" customHeight="1">
      <c r="A459" s="54"/>
      <c r="B459" s="55"/>
      <c r="C459" s="56"/>
      <c r="D459" s="67"/>
      <c r="E459" s="57">
        <f t="shared" si="119"/>
        <v>0</v>
      </c>
      <c r="F459" s="67"/>
      <c r="G459" s="67"/>
      <c r="H459" s="67"/>
      <c r="I459" s="67"/>
      <c r="J459" s="67"/>
      <c r="K459" s="67"/>
      <c r="L459" s="67"/>
      <c r="M459" s="57">
        <f t="shared" si="120"/>
        <v>0</v>
      </c>
    </row>
    <row r="460" spans="1:13" s="1" customFormat="1" ht="27" customHeight="1">
      <c r="A460" s="54"/>
      <c r="B460" s="55"/>
      <c r="C460" s="56"/>
      <c r="D460" s="67"/>
      <c r="E460" s="57">
        <f t="shared" si="119"/>
        <v>0</v>
      </c>
      <c r="F460" s="67"/>
      <c r="G460" s="67"/>
      <c r="H460" s="67"/>
      <c r="I460" s="67"/>
      <c r="J460" s="67"/>
      <c r="K460" s="67"/>
      <c r="L460" s="67"/>
      <c r="M460" s="57">
        <f t="shared" si="120"/>
        <v>0</v>
      </c>
    </row>
    <row r="461" spans="1:13" s="1" customFormat="1" ht="27" customHeight="1">
      <c r="A461" s="54"/>
      <c r="B461" s="55"/>
      <c r="C461" s="56"/>
      <c r="D461" s="67"/>
      <c r="E461" s="57">
        <f t="shared" si="119"/>
        <v>0</v>
      </c>
      <c r="F461" s="67"/>
      <c r="G461" s="67"/>
      <c r="H461" s="67"/>
      <c r="I461" s="67"/>
      <c r="J461" s="67"/>
      <c r="K461" s="67"/>
      <c r="L461" s="67"/>
      <c r="M461" s="57">
        <f t="shared" si="120"/>
        <v>0</v>
      </c>
    </row>
    <row r="462" spans="1:13" s="1" customFormat="1" ht="27" customHeight="1">
      <c r="A462" s="54"/>
      <c r="B462" s="55"/>
      <c r="C462" s="56"/>
      <c r="D462" s="67"/>
      <c r="E462" s="57">
        <f t="shared" si="119"/>
        <v>0</v>
      </c>
      <c r="F462" s="67"/>
      <c r="G462" s="67"/>
      <c r="H462" s="67"/>
      <c r="I462" s="67"/>
      <c r="J462" s="67"/>
      <c r="K462" s="67"/>
      <c r="L462" s="67"/>
      <c r="M462" s="57">
        <f t="shared" si="120"/>
        <v>0</v>
      </c>
    </row>
    <row r="463" spans="1:13" s="9" customFormat="1" ht="27" customHeight="1">
      <c r="A463" s="187" t="s">
        <v>1</v>
      </c>
      <c r="B463" s="187"/>
      <c r="C463" s="187"/>
      <c r="D463" s="187"/>
      <c r="E463" s="66">
        <f t="shared" ref="E463:M463" si="121">SUM(E455:E462)</f>
        <v>0</v>
      </c>
      <c r="F463" s="66">
        <f t="shared" si="121"/>
        <v>0</v>
      </c>
      <c r="G463" s="66">
        <f t="shared" si="121"/>
        <v>0</v>
      </c>
      <c r="H463" s="66">
        <f t="shared" si="121"/>
        <v>0</v>
      </c>
      <c r="I463" s="66">
        <f t="shared" si="121"/>
        <v>0</v>
      </c>
      <c r="J463" s="66">
        <f t="shared" si="121"/>
        <v>0</v>
      </c>
      <c r="K463" s="66">
        <f t="shared" si="121"/>
        <v>0</v>
      </c>
      <c r="L463" s="66">
        <f t="shared" si="121"/>
        <v>0</v>
      </c>
      <c r="M463" s="66">
        <f t="shared" si="121"/>
        <v>0</v>
      </c>
    </row>
    <row r="464" spans="1:13" s="34" customFormat="1" ht="27" customHeight="1">
      <c r="A464" s="58" t="s">
        <v>11</v>
      </c>
      <c r="B464" s="59"/>
      <c r="C464" s="59"/>
      <c r="D464" s="59"/>
      <c r="E464" s="59"/>
      <c r="F464" s="59"/>
      <c r="G464" s="59"/>
      <c r="H464" s="59"/>
      <c r="I464" s="59"/>
      <c r="J464" s="59"/>
      <c r="K464" s="59"/>
      <c r="L464" s="59"/>
      <c r="M464" s="59"/>
    </row>
    <row r="465" spans="1:13" ht="27" customHeight="1">
      <c r="A465" s="64" t="s">
        <v>44</v>
      </c>
      <c r="B465" s="65" t="s">
        <v>43</v>
      </c>
      <c r="C465" s="65" t="s">
        <v>41</v>
      </c>
      <c r="D465" s="65" t="s">
        <v>49</v>
      </c>
      <c r="E465" s="65" t="s">
        <v>42</v>
      </c>
      <c r="F465" s="65">
        <v>2009</v>
      </c>
      <c r="G465" s="65">
        <v>2010</v>
      </c>
      <c r="H465" s="65">
        <v>2011</v>
      </c>
      <c r="I465" s="65">
        <v>2012</v>
      </c>
      <c r="J465" s="65">
        <v>2013</v>
      </c>
      <c r="K465" s="65">
        <v>2014</v>
      </c>
      <c r="L465" s="65">
        <v>2015</v>
      </c>
      <c r="M465" s="65" t="s">
        <v>42</v>
      </c>
    </row>
    <row r="466" spans="1:13" s="1" customFormat="1" ht="27" customHeight="1">
      <c r="A466" s="54"/>
      <c r="B466" s="55"/>
      <c r="C466" s="56"/>
      <c r="D466" s="67"/>
      <c r="E466" s="57">
        <f t="shared" ref="E466:E473" si="122">ROUND(D466*C466,2)</f>
        <v>0</v>
      </c>
      <c r="F466" s="67"/>
      <c r="G466" s="67"/>
      <c r="H466" s="67"/>
      <c r="I466" s="67"/>
      <c r="J466" s="67"/>
      <c r="K466" s="67"/>
      <c r="L466" s="67"/>
      <c r="M466" s="57">
        <f t="shared" ref="M466:M473" si="123">SUM(F466:L466)</f>
        <v>0</v>
      </c>
    </row>
    <row r="467" spans="1:13" s="1" customFormat="1" ht="27" customHeight="1">
      <c r="A467" s="54"/>
      <c r="B467" s="55"/>
      <c r="C467" s="56"/>
      <c r="D467" s="67"/>
      <c r="E467" s="57">
        <f t="shared" si="122"/>
        <v>0</v>
      </c>
      <c r="F467" s="67"/>
      <c r="G467" s="67"/>
      <c r="H467" s="67"/>
      <c r="I467" s="67"/>
      <c r="J467" s="67"/>
      <c r="K467" s="67"/>
      <c r="L467" s="67"/>
      <c r="M467" s="57">
        <f t="shared" si="123"/>
        <v>0</v>
      </c>
    </row>
    <row r="468" spans="1:13" s="1" customFormat="1" ht="27" customHeight="1">
      <c r="A468" s="54"/>
      <c r="B468" s="55"/>
      <c r="C468" s="56"/>
      <c r="D468" s="67"/>
      <c r="E468" s="57">
        <f t="shared" si="122"/>
        <v>0</v>
      </c>
      <c r="F468" s="67"/>
      <c r="G468" s="67"/>
      <c r="H468" s="67"/>
      <c r="I468" s="67"/>
      <c r="J468" s="67"/>
      <c r="K468" s="67"/>
      <c r="L468" s="67"/>
      <c r="M468" s="57">
        <f t="shared" si="123"/>
        <v>0</v>
      </c>
    </row>
    <row r="469" spans="1:13" s="1" customFormat="1" ht="27" customHeight="1">
      <c r="A469" s="54"/>
      <c r="B469" s="55"/>
      <c r="C469" s="56"/>
      <c r="D469" s="67"/>
      <c r="E469" s="57">
        <f t="shared" si="122"/>
        <v>0</v>
      </c>
      <c r="F469" s="67"/>
      <c r="G469" s="67"/>
      <c r="H469" s="67"/>
      <c r="I469" s="67"/>
      <c r="J469" s="67"/>
      <c r="K469" s="67"/>
      <c r="L469" s="67"/>
      <c r="M469" s="57">
        <f t="shared" si="123"/>
        <v>0</v>
      </c>
    </row>
    <row r="470" spans="1:13" s="1" customFormat="1" ht="27" customHeight="1">
      <c r="A470" s="54"/>
      <c r="B470" s="55"/>
      <c r="C470" s="56"/>
      <c r="D470" s="67"/>
      <c r="E470" s="57">
        <f t="shared" si="122"/>
        <v>0</v>
      </c>
      <c r="F470" s="67"/>
      <c r="G470" s="67"/>
      <c r="H470" s="67"/>
      <c r="I470" s="67"/>
      <c r="J470" s="67"/>
      <c r="K470" s="67"/>
      <c r="L470" s="67"/>
      <c r="M470" s="57">
        <f t="shared" si="123"/>
        <v>0</v>
      </c>
    </row>
    <row r="471" spans="1:13" s="1" customFormat="1" ht="27" customHeight="1">
      <c r="A471" s="54"/>
      <c r="B471" s="55"/>
      <c r="C471" s="56"/>
      <c r="D471" s="67"/>
      <c r="E471" s="57">
        <f t="shared" si="122"/>
        <v>0</v>
      </c>
      <c r="F471" s="67"/>
      <c r="G471" s="67"/>
      <c r="H471" s="67"/>
      <c r="I471" s="67"/>
      <c r="J471" s="67"/>
      <c r="K471" s="67"/>
      <c r="L471" s="67"/>
      <c r="M471" s="57">
        <f t="shared" si="123"/>
        <v>0</v>
      </c>
    </row>
    <row r="472" spans="1:13" s="1" customFormat="1" ht="27" customHeight="1">
      <c r="A472" s="54"/>
      <c r="B472" s="55"/>
      <c r="C472" s="56"/>
      <c r="D472" s="67"/>
      <c r="E472" s="57">
        <f t="shared" si="122"/>
        <v>0</v>
      </c>
      <c r="F472" s="67"/>
      <c r="G472" s="67"/>
      <c r="H472" s="67"/>
      <c r="I472" s="67"/>
      <c r="J472" s="67"/>
      <c r="K472" s="67"/>
      <c r="L472" s="67"/>
      <c r="M472" s="57">
        <f t="shared" si="123"/>
        <v>0</v>
      </c>
    </row>
    <row r="473" spans="1:13" s="1" customFormat="1" ht="27" customHeight="1">
      <c r="A473" s="54"/>
      <c r="B473" s="55"/>
      <c r="C473" s="56"/>
      <c r="D473" s="67"/>
      <c r="E473" s="57">
        <f t="shared" si="122"/>
        <v>0</v>
      </c>
      <c r="F473" s="67"/>
      <c r="G473" s="67"/>
      <c r="H473" s="67"/>
      <c r="I473" s="67"/>
      <c r="J473" s="67"/>
      <c r="K473" s="67"/>
      <c r="L473" s="67"/>
      <c r="M473" s="57">
        <f t="shared" si="123"/>
        <v>0</v>
      </c>
    </row>
    <row r="474" spans="1:13" s="9" customFormat="1" ht="27" customHeight="1">
      <c r="A474" s="187" t="s">
        <v>1</v>
      </c>
      <c r="B474" s="187"/>
      <c r="C474" s="187"/>
      <c r="D474" s="187"/>
      <c r="E474" s="66">
        <f t="shared" ref="E474:M474" si="124">SUM(E466:E473)</f>
        <v>0</v>
      </c>
      <c r="F474" s="66">
        <f t="shared" si="124"/>
        <v>0</v>
      </c>
      <c r="G474" s="66">
        <f t="shared" si="124"/>
        <v>0</v>
      </c>
      <c r="H474" s="66">
        <f t="shared" si="124"/>
        <v>0</v>
      </c>
      <c r="I474" s="66">
        <f t="shared" si="124"/>
        <v>0</v>
      </c>
      <c r="J474" s="66">
        <f t="shared" si="124"/>
        <v>0</v>
      </c>
      <c r="K474" s="66">
        <f t="shared" si="124"/>
        <v>0</v>
      </c>
      <c r="L474" s="66">
        <f t="shared" si="124"/>
        <v>0</v>
      </c>
      <c r="M474" s="66">
        <f t="shared" si="124"/>
        <v>0</v>
      </c>
    </row>
    <row r="475" spans="1:13" s="34" customFormat="1" ht="27" customHeight="1">
      <c r="A475" s="58" t="s">
        <v>8</v>
      </c>
      <c r="B475" s="59"/>
      <c r="C475" s="59"/>
      <c r="D475" s="59"/>
      <c r="E475" s="59"/>
      <c r="F475" s="59"/>
      <c r="G475" s="59"/>
      <c r="H475" s="59"/>
      <c r="I475" s="59"/>
      <c r="J475" s="59"/>
      <c r="K475" s="59"/>
      <c r="L475" s="59"/>
      <c r="M475" s="59"/>
    </row>
    <row r="476" spans="1:13" ht="27" customHeight="1">
      <c r="A476" s="64" t="s">
        <v>44</v>
      </c>
      <c r="B476" s="65" t="s">
        <v>43</v>
      </c>
      <c r="C476" s="65" t="s">
        <v>41</v>
      </c>
      <c r="D476" s="65" t="s">
        <v>49</v>
      </c>
      <c r="E476" s="65" t="s">
        <v>42</v>
      </c>
      <c r="F476" s="65">
        <v>2009</v>
      </c>
      <c r="G476" s="65">
        <v>2010</v>
      </c>
      <c r="H476" s="65">
        <v>2011</v>
      </c>
      <c r="I476" s="65">
        <v>2012</v>
      </c>
      <c r="J476" s="65">
        <v>2013</v>
      </c>
      <c r="K476" s="65">
        <v>2014</v>
      </c>
      <c r="L476" s="65">
        <v>2015</v>
      </c>
      <c r="M476" s="65" t="s">
        <v>42</v>
      </c>
    </row>
    <row r="477" spans="1:13" s="1" customFormat="1" ht="27" customHeight="1">
      <c r="A477" s="54"/>
      <c r="B477" s="55"/>
      <c r="C477" s="56"/>
      <c r="D477" s="67"/>
      <c r="E477" s="57">
        <f t="shared" ref="E477:E484" si="125">ROUND(D477*C477,2)</f>
        <v>0</v>
      </c>
      <c r="F477" s="67"/>
      <c r="G477" s="67"/>
      <c r="H477" s="67"/>
      <c r="I477" s="67"/>
      <c r="J477" s="67"/>
      <c r="K477" s="67"/>
      <c r="L477" s="67"/>
      <c r="M477" s="57">
        <f t="shared" ref="M477:M484" si="126">SUM(F477:L477)</f>
        <v>0</v>
      </c>
    </row>
    <row r="478" spans="1:13" s="1" customFormat="1" ht="27" customHeight="1">
      <c r="A478" s="54"/>
      <c r="B478" s="55"/>
      <c r="C478" s="56"/>
      <c r="D478" s="67"/>
      <c r="E478" s="57">
        <f t="shared" si="125"/>
        <v>0</v>
      </c>
      <c r="F478" s="67"/>
      <c r="G478" s="67"/>
      <c r="H478" s="67"/>
      <c r="I478" s="67"/>
      <c r="J478" s="67"/>
      <c r="K478" s="67"/>
      <c r="L478" s="67"/>
      <c r="M478" s="57">
        <f t="shared" si="126"/>
        <v>0</v>
      </c>
    </row>
    <row r="479" spans="1:13" s="1" customFormat="1" ht="27" customHeight="1">
      <c r="A479" s="54"/>
      <c r="B479" s="55"/>
      <c r="C479" s="56"/>
      <c r="D479" s="67"/>
      <c r="E479" s="57">
        <f t="shared" si="125"/>
        <v>0</v>
      </c>
      <c r="F479" s="67"/>
      <c r="G479" s="67"/>
      <c r="H479" s="67"/>
      <c r="I479" s="67"/>
      <c r="J479" s="67"/>
      <c r="K479" s="67"/>
      <c r="L479" s="67"/>
      <c r="M479" s="57">
        <f t="shared" si="126"/>
        <v>0</v>
      </c>
    </row>
    <row r="480" spans="1:13" s="1" customFormat="1" ht="27" customHeight="1">
      <c r="A480" s="54"/>
      <c r="B480" s="55"/>
      <c r="C480" s="56"/>
      <c r="D480" s="67"/>
      <c r="E480" s="57">
        <f t="shared" si="125"/>
        <v>0</v>
      </c>
      <c r="F480" s="67"/>
      <c r="G480" s="67"/>
      <c r="H480" s="67"/>
      <c r="I480" s="67"/>
      <c r="J480" s="67"/>
      <c r="K480" s="67"/>
      <c r="L480" s="67"/>
      <c r="M480" s="57">
        <f t="shared" si="126"/>
        <v>0</v>
      </c>
    </row>
    <row r="481" spans="1:13" s="1" customFormat="1" ht="27" customHeight="1">
      <c r="A481" s="54"/>
      <c r="B481" s="55"/>
      <c r="C481" s="56"/>
      <c r="D481" s="67"/>
      <c r="E481" s="57">
        <f t="shared" si="125"/>
        <v>0</v>
      </c>
      <c r="F481" s="67"/>
      <c r="G481" s="67"/>
      <c r="H481" s="67"/>
      <c r="I481" s="67"/>
      <c r="J481" s="67"/>
      <c r="K481" s="67"/>
      <c r="L481" s="67"/>
      <c r="M481" s="57">
        <f t="shared" si="126"/>
        <v>0</v>
      </c>
    </row>
    <row r="482" spans="1:13" s="1" customFormat="1" ht="27" customHeight="1">
      <c r="A482" s="54"/>
      <c r="B482" s="55"/>
      <c r="C482" s="56"/>
      <c r="D482" s="67"/>
      <c r="E482" s="57">
        <f t="shared" si="125"/>
        <v>0</v>
      </c>
      <c r="F482" s="67"/>
      <c r="G482" s="67"/>
      <c r="H482" s="67"/>
      <c r="I482" s="67"/>
      <c r="J482" s="67"/>
      <c r="K482" s="67"/>
      <c r="L482" s="67"/>
      <c r="M482" s="57">
        <f t="shared" si="126"/>
        <v>0</v>
      </c>
    </row>
    <row r="483" spans="1:13" s="1" customFormat="1" ht="27" customHeight="1">
      <c r="A483" s="54"/>
      <c r="B483" s="55"/>
      <c r="C483" s="56"/>
      <c r="D483" s="67"/>
      <c r="E483" s="57">
        <f t="shared" si="125"/>
        <v>0</v>
      </c>
      <c r="F483" s="67"/>
      <c r="G483" s="67"/>
      <c r="H483" s="67"/>
      <c r="I483" s="67"/>
      <c r="J483" s="67"/>
      <c r="K483" s="67"/>
      <c r="L483" s="67"/>
      <c r="M483" s="57">
        <f t="shared" si="126"/>
        <v>0</v>
      </c>
    </row>
    <row r="484" spans="1:13" s="1" customFormat="1" ht="27" customHeight="1">
      <c r="A484" s="54"/>
      <c r="B484" s="55"/>
      <c r="C484" s="56"/>
      <c r="D484" s="67"/>
      <c r="E484" s="57">
        <f t="shared" si="125"/>
        <v>0</v>
      </c>
      <c r="F484" s="67"/>
      <c r="G484" s="67"/>
      <c r="H484" s="67"/>
      <c r="I484" s="67"/>
      <c r="J484" s="67"/>
      <c r="K484" s="67"/>
      <c r="L484" s="67"/>
      <c r="M484" s="57">
        <f t="shared" si="126"/>
        <v>0</v>
      </c>
    </row>
    <row r="485" spans="1:13" s="9" customFormat="1" ht="27" customHeight="1">
      <c r="A485" s="187" t="s">
        <v>1</v>
      </c>
      <c r="B485" s="187"/>
      <c r="C485" s="187"/>
      <c r="D485" s="187"/>
      <c r="E485" s="66">
        <f t="shared" ref="E485:M485" si="127">SUM(E477:E484)</f>
        <v>0</v>
      </c>
      <c r="F485" s="66">
        <f t="shared" si="127"/>
        <v>0</v>
      </c>
      <c r="G485" s="66">
        <f t="shared" si="127"/>
        <v>0</v>
      </c>
      <c r="H485" s="66">
        <f t="shared" si="127"/>
        <v>0</v>
      </c>
      <c r="I485" s="66">
        <f t="shared" si="127"/>
        <v>0</v>
      </c>
      <c r="J485" s="66">
        <f t="shared" si="127"/>
        <v>0</v>
      </c>
      <c r="K485" s="66">
        <f t="shared" si="127"/>
        <v>0</v>
      </c>
      <c r="L485" s="66">
        <f t="shared" si="127"/>
        <v>0</v>
      </c>
      <c r="M485" s="66">
        <f t="shared" si="127"/>
        <v>0</v>
      </c>
    </row>
    <row r="486" spans="1:13" s="34" customFormat="1" ht="27" customHeight="1">
      <c r="A486" s="58" t="s">
        <v>10</v>
      </c>
      <c r="B486" s="59"/>
      <c r="C486" s="59"/>
      <c r="D486" s="59"/>
      <c r="E486" s="59"/>
      <c r="F486" s="59"/>
      <c r="G486" s="59"/>
      <c r="H486" s="59"/>
      <c r="I486" s="59"/>
      <c r="J486" s="59"/>
      <c r="K486" s="59"/>
      <c r="L486" s="59"/>
      <c r="M486" s="59"/>
    </row>
    <row r="487" spans="1:13" ht="27" customHeight="1">
      <c r="A487" s="64" t="s">
        <v>44</v>
      </c>
      <c r="B487" s="65" t="s">
        <v>43</v>
      </c>
      <c r="C487" s="65" t="s">
        <v>41</v>
      </c>
      <c r="D487" s="65" t="s">
        <v>49</v>
      </c>
      <c r="E487" s="65" t="s">
        <v>42</v>
      </c>
      <c r="F487" s="65">
        <v>2009</v>
      </c>
      <c r="G487" s="65">
        <v>2010</v>
      </c>
      <c r="H487" s="65">
        <v>2011</v>
      </c>
      <c r="I487" s="65">
        <v>2012</v>
      </c>
      <c r="J487" s="65">
        <v>2013</v>
      </c>
      <c r="K487" s="65">
        <v>2014</v>
      </c>
      <c r="L487" s="65">
        <v>2015</v>
      </c>
      <c r="M487" s="65" t="s">
        <v>42</v>
      </c>
    </row>
    <row r="488" spans="1:13" s="1" customFormat="1" ht="27" customHeight="1">
      <c r="A488" s="54"/>
      <c r="B488" s="55"/>
      <c r="C488" s="56"/>
      <c r="D488" s="67"/>
      <c r="E488" s="57">
        <f t="shared" ref="E488:E495" si="128">ROUND(D488*C488,2)</f>
        <v>0</v>
      </c>
      <c r="F488" s="67"/>
      <c r="G488" s="67"/>
      <c r="H488" s="67"/>
      <c r="I488" s="67"/>
      <c r="J488" s="67"/>
      <c r="K488" s="67"/>
      <c r="L488" s="67"/>
      <c r="M488" s="57">
        <f t="shared" ref="M488:M495" si="129">SUM(F488:L488)</f>
        <v>0</v>
      </c>
    </row>
    <row r="489" spans="1:13" s="1" customFormat="1" ht="27" customHeight="1">
      <c r="A489" s="54"/>
      <c r="B489" s="55"/>
      <c r="C489" s="56"/>
      <c r="D489" s="67"/>
      <c r="E489" s="57">
        <f t="shared" si="128"/>
        <v>0</v>
      </c>
      <c r="F489" s="67"/>
      <c r="G489" s="67"/>
      <c r="H489" s="67"/>
      <c r="I489" s="67"/>
      <c r="J489" s="67"/>
      <c r="K489" s="67"/>
      <c r="L489" s="67"/>
      <c r="M489" s="57">
        <f t="shared" si="129"/>
        <v>0</v>
      </c>
    </row>
    <row r="490" spans="1:13" s="1" customFormat="1" ht="27" customHeight="1">
      <c r="A490" s="54"/>
      <c r="B490" s="55"/>
      <c r="C490" s="56"/>
      <c r="D490" s="67"/>
      <c r="E490" s="57">
        <f t="shared" si="128"/>
        <v>0</v>
      </c>
      <c r="F490" s="67"/>
      <c r="G490" s="67"/>
      <c r="H490" s="67"/>
      <c r="I490" s="67"/>
      <c r="J490" s="67"/>
      <c r="K490" s="67"/>
      <c r="L490" s="67"/>
      <c r="M490" s="57">
        <f t="shared" si="129"/>
        <v>0</v>
      </c>
    </row>
    <row r="491" spans="1:13" s="1" customFormat="1" ht="27" customHeight="1">
      <c r="A491" s="54"/>
      <c r="B491" s="55"/>
      <c r="C491" s="56"/>
      <c r="D491" s="67"/>
      <c r="E491" s="57">
        <f t="shared" si="128"/>
        <v>0</v>
      </c>
      <c r="F491" s="67"/>
      <c r="G491" s="67"/>
      <c r="H491" s="67"/>
      <c r="I491" s="67"/>
      <c r="J491" s="67"/>
      <c r="K491" s="67"/>
      <c r="L491" s="67"/>
      <c r="M491" s="57">
        <f t="shared" si="129"/>
        <v>0</v>
      </c>
    </row>
    <row r="492" spans="1:13" s="1" customFormat="1" ht="27" customHeight="1">
      <c r="A492" s="54"/>
      <c r="B492" s="55"/>
      <c r="C492" s="56"/>
      <c r="D492" s="67"/>
      <c r="E492" s="57">
        <f t="shared" si="128"/>
        <v>0</v>
      </c>
      <c r="F492" s="67"/>
      <c r="G492" s="67"/>
      <c r="H492" s="67"/>
      <c r="I492" s="67"/>
      <c r="J492" s="67"/>
      <c r="K492" s="67"/>
      <c r="L492" s="67"/>
      <c r="M492" s="57">
        <f t="shared" si="129"/>
        <v>0</v>
      </c>
    </row>
    <row r="493" spans="1:13" s="1" customFormat="1" ht="27" customHeight="1">
      <c r="A493" s="54"/>
      <c r="B493" s="55"/>
      <c r="C493" s="56"/>
      <c r="D493" s="67"/>
      <c r="E493" s="57">
        <f t="shared" si="128"/>
        <v>0</v>
      </c>
      <c r="F493" s="67"/>
      <c r="G493" s="67"/>
      <c r="H493" s="67"/>
      <c r="I493" s="67"/>
      <c r="J493" s="67"/>
      <c r="K493" s="67"/>
      <c r="L493" s="67"/>
      <c r="M493" s="57">
        <f t="shared" si="129"/>
        <v>0</v>
      </c>
    </row>
    <row r="494" spans="1:13" s="1" customFormat="1" ht="27" customHeight="1">
      <c r="A494" s="54"/>
      <c r="B494" s="55"/>
      <c r="C494" s="56"/>
      <c r="D494" s="67"/>
      <c r="E494" s="57">
        <f t="shared" si="128"/>
        <v>0</v>
      </c>
      <c r="F494" s="67"/>
      <c r="G494" s="67"/>
      <c r="H494" s="67"/>
      <c r="I494" s="67"/>
      <c r="J494" s="67"/>
      <c r="K494" s="67"/>
      <c r="L494" s="67"/>
      <c r="M494" s="57">
        <f t="shared" si="129"/>
        <v>0</v>
      </c>
    </row>
    <row r="495" spans="1:13" s="1" customFormat="1" ht="27" customHeight="1">
      <c r="A495" s="54"/>
      <c r="B495" s="55"/>
      <c r="C495" s="56"/>
      <c r="D495" s="67"/>
      <c r="E495" s="57">
        <f t="shared" si="128"/>
        <v>0</v>
      </c>
      <c r="F495" s="67"/>
      <c r="G495" s="67"/>
      <c r="H495" s="67"/>
      <c r="I495" s="67"/>
      <c r="J495" s="67"/>
      <c r="K495" s="67"/>
      <c r="L495" s="67"/>
      <c r="M495" s="57">
        <f t="shared" si="129"/>
        <v>0</v>
      </c>
    </row>
    <row r="496" spans="1:13" s="9" customFormat="1" ht="27" customHeight="1">
      <c r="A496" s="187" t="s">
        <v>1</v>
      </c>
      <c r="B496" s="187"/>
      <c r="C496" s="187"/>
      <c r="D496" s="187"/>
      <c r="E496" s="66">
        <f t="shared" ref="E496:M496" si="130">SUM(E488:E495)</f>
        <v>0</v>
      </c>
      <c r="F496" s="66">
        <f t="shared" si="130"/>
        <v>0</v>
      </c>
      <c r="G496" s="66">
        <f t="shared" si="130"/>
        <v>0</v>
      </c>
      <c r="H496" s="66">
        <f t="shared" si="130"/>
        <v>0</v>
      </c>
      <c r="I496" s="66">
        <f t="shared" si="130"/>
        <v>0</v>
      </c>
      <c r="J496" s="66">
        <f t="shared" si="130"/>
        <v>0</v>
      </c>
      <c r="K496" s="66">
        <f t="shared" si="130"/>
        <v>0</v>
      </c>
      <c r="L496" s="66">
        <f t="shared" si="130"/>
        <v>0</v>
      </c>
      <c r="M496" s="66">
        <f t="shared" si="130"/>
        <v>0</v>
      </c>
    </row>
    <row r="497" spans="1:13" ht="9.75" customHeight="1">
      <c r="A497" s="196"/>
      <c r="B497" s="196"/>
      <c r="C497" s="196"/>
      <c r="D497" s="196"/>
      <c r="E497" s="196"/>
      <c r="F497" s="196"/>
      <c r="G497" s="196"/>
      <c r="H497" s="196"/>
      <c r="I497" s="196"/>
      <c r="J497" s="196"/>
      <c r="K497" s="196"/>
      <c r="L497" s="196"/>
      <c r="M497" s="196"/>
    </row>
    <row r="498" spans="1:13" s="9" customFormat="1" ht="26.25" customHeight="1">
      <c r="A498" s="197" t="s">
        <v>107</v>
      </c>
      <c r="B498" s="197"/>
      <c r="C498" s="197"/>
      <c r="D498" s="197"/>
      <c r="E498" s="68">
        <f t="shared" ref="E498:M498" si="131">+E496+E485+E474+E463+E452+E441+E430</f>
        <v>0</v>
      </c>
      <c r="F498" s="68">
        <f t="shared" si="131"/>
        <v>0</v>
      </c>
      <c r="G498" s="68">
        <f t="shared" si="131"/>
        <v>0</v>
      </c>
      <c r="H498" s="68">
        <f t="shared" si="131"/>
        <v>0</v>
      </c>
      <c r="I498" s="68">
        <f t="shared" si="131"/>
        <v>0</v>
      </c>
      <c r="J498" s="68">
        <f t="shared" si="131"/>
        <v>0</v>
      </c>
      <c r="K498" s="68">
        <f t="shared" si="131"/>
        <v>0</v>
      </c>
      <c r="L498" s="68">
        <f t="shared" si="131"/>
        <v>0</v>
      </c>
      <c r="M498" s="68">
        <f t="shared" si="131"/>
        <v>0</v>
      </c>
    </row>
    <row r="499" spans="1:13">
      <c r="A499" s="196"/>
      <c r="B499" s="196"/>
      <c r="C499" s="196"/>
      <c r="D499" s="196"/>
      <c r="E499" s="196"/>
      <c r="F499" s="196"/>
      <c r="G499" s="196"/>
      <c r="H499" s="196"/>
      <c r="I499" s="196"/>
      <c r="J499" s="196"/>
      <c r="K499" s="196"/>
      <c r="L499" s="196"/>
      <c r="M499" s="196"/>
    </row>
    <row r="500" spans="1:13" s="134" customFormat="1" ht="32.25" customHeight="1">
      <c r="A500" s="195" t="s">
        <v>48</v>
      </c>
      <c r="B500" s="195"/>
      <c r="C500" s="195"/>
      <c r="D500" s="195"/>
      <c r="E500" s="133">
        <f t="shared" ref="E500:M500" si="132">+E83+E166+E249+E332+E415+E498</f>
        <v>0</v>
      </c>
      <c r="F500" s="133">
        <f t="shared" si="132"/>
        <v>0</v>
      </c>
      <c r="G500" s="133">
        <f t="shared" si="132"/>
        <v>0</v>
      </c>
      <c r="H500" s="133">
        <f t="shared" si="132"/>
        <v>0</v>
      </c>
      <c r="I500" s="133">
        <f t="shared" si="132"/>
        <v>0</v>
      </c>
      <c r="J500" s="133">
        <f t="shared" si="132"/>
        <v>0</v>
      </c>
      <c r="K500" s="133">
        <f t="shared" si="132"/>
        <v>0</v>
      </c>
      <c r="L500" s="133">
        <f t="shared" si="132"/>
        <v>0</v>
      </c>
      <c r="M500" s="133">
        <f t="shared" si="132"/>
        <v>0</v>
      </c>
    </row>
  </sheetData>
  <sheetProtection password="EDE0" sheet="1" objects="1" scenarios="1" formatColumns="0" formatRows="0" selectLockedCells="1"/>
  <mergeCells count="73">
    <mergeCell ref="A181:D181"/>
    <mergeCell ref="A192:D192"/>
    <mergeCell ref="A167:M167"/>
    <mergeCell ref="A250:M250"/>
    <mergeCell ref="A248:M248"/>
    <mergeCell ref="A249:D249"/>
    <mergeCell ref="A203:D203"/>
    <mergeCell ref="A214:D214"/>
    <mergeCell ref="A225:D225"/>
    <mergeCell ref="B170:M170"/>
    <mergeCell ref="B87:M87"/>
    <mergeCell ref="B169:M169"/>
    <mergeCell ref="A70:D70"/>
    <mergeCell ref="A81:D81"/>
    <mergeCell ref="A83:D83"/>
    <mergeCell ref="A109:D109"/>
    <mergeCell ref="A131:D131"/>
    <mergeCell ref="A142:D142"/>
    <mergeCell ref="A84:M84"/>
    <mergeCell ref="A166:D166"/>
    <mergeCell ref="B86:M86"/>
    <mergeCell ref="A98:D98"/>
    <mergeCell ref="A120:D120"/>
    <mergeCell ref="A153:D153"/>
    <mergeCell ref="A164:D164"/>
    <mergeCell ref="A165:M165"/>
    <mergeCell ref="A1:M1"/>
    <mergeCell ref="B4:M4"/>
    <mergeCell ref="B3:M3"/>
    <mergeCell ref="A15:D15"/>
    <mergeCell ref="A59:D59"/>
    <mergeCell ref="A26:D26"/>
    <mergeCell ref="A37:D37"/>
    <mergeCell ref="A48:D48"/>
    <mergeCell ref="A236:D236"/>
    <mergeCell ref="A297:D297"/>
    <mergeCell ref="A308:D308"/>
    <mergeCell ref="A500:D500"/>
    <mergeCell ref="A463:D463"/>
    <mergeCell ref="A430:D430"/>
    <mergeCell ref="A452:D452"/>
    <mergeCell ref="B335:M335"/>
    <mergeCell ref="B336:M336"/>
    <mergeCell ref="B418:M418"/>
    <mergeCell ref="A358:D358"/>
    <mergeCell ref="A415:D415"/>
    <mergeCell ref="A416:M416"/>
    <mergeCell ref="A319:D319"/>
    <mergeCell ref="A330:D330"/>
    <mergeCell ref="A275:D275"/>
    <mergeCell ref="A369:D369"/>
    <mergeCell ref="A347:D347"/>
    <mergeCell ref="A331:M331"/>
    <mergeCell ref="A333:M333"/>
    <mergeCell ref="A247:D247"/>
    <mergeCell ref="A286:D286"/>
    <mergeCell ref="A332:D332"/>
    <mergeCell ref="B252:M252"/>
    <mergeCell ref="B253:M253"/>
    <mergeCell ref="A264:D264"/>
    <mergeCell ref="A499:M499"/>
    <mergeCell ref="A498:D498"/>
    <mergeCell ref="A441:D441"/>
    <mergeCell ref="B419:M419"/>
    <mergeCell ref="A474:D474"/>
    <mergeCell ref="A485:D485"/>
    <mergeCell ref="A496:D496"/>
    <mergeCell ref="A414:M414"/>
    <mergeCell ref="A413:D413"/>
    <mergeCell ref="A380:D380"/>
    <mergeCell ref="A391:D391"/>
    <mergeCell ref="A497:M497"/>
    <mergeCell ref="A402:D402"/>
  </mergeCells>
  <phoneticPr fontId="2" type="noConversion"/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48" priority="2" stopIfTrue="1" operator="notEqual">
      <formula>$E7</formula>
    </cfRule>
  </conditionalFormatting>
  <conditionalFormatting sqref="E477:E485 E500 E322:E330 E51:E59 E7:E15 E18:E26 E29:E37 E83 E40:E48 E383:E391 E339:E347 E350:E358 E361:E369 E415 E372:E380 E394:E402 E62:E70 E73:E81 E134:E142 E90:E98 E101:E109 E112:E120 E166 E123:E131 E145:E153 E156:E164 E217:E225 E173:E181 E184:E192 E195:E203 E249 E206:E214 E228:E236 E239:E247 E300:E308 E256:E264 E267:E275 E278:E286 E332 E289:E297 E311:E319 E405:E413 E466:E474 E422:E430 E433:E441 E444:E452 E498 E455:E463 E488:E496">
    <cfRule type="cellIs" dxfId="447" priority="3" stopIfTrue="1" operator="notEqual">
      <formula>$M7</formula>
    </cfRule>
  </conditionalFormatting>
  <conditionalFormatting sqref="M7:M15 M500 M339:M347 M18:M26 M29:M37 M40:M48 M51:M59 M83 M62:M70 M350:M358 M361:M369 M372:M380 M383:M391 M415 M394:M402 M405:M413 M73:M81 M90:M98 M101:M109 M112:M120 M123:M131 M134:M142 M166 M145:M153 M156:M164 M173:M181 M184:M192 M195:M203 M206:M214 M217:M225 M249 M228:M236 M239:M247 M256:M264 M267:M275 M278:M286 M289:M297 M300:M308 M332 M311:M319 M322:M330 M422:M430 M433:M441 M444:M452 M455:M463 M466:M474 M498 M477:M485 M488:M496">
    <cfRule type="cellIs" dxfId="446" priority="1" stopIfTrue="1" operator="notEqual">
      <formula>$E7</formula>
    </cfRule>
  </conditionalFormatting>
  <printOptions horizontalCentered="1"/>
  <pageMargins left="0.47244094488188981" right="0.47244094488188981" top="1.0629921259842521" bottom="0.6692913385826772" header="0" footer="0.39370078740157483"/>
  <pageSetup paperSize="9" scale="27" fitToHeight="6" orientation="portrait" r:id="rId1"/>
  <headerFooter alignWithMargins="0">
    <oddHeader>&amp;L&amp;G&amp;R
&amp;G</oddHeader>
    <oddFooter>&amp;C&amp;"Tahoma,Normal"&amp;14&amp;P de &amp;N&amp;R&amp;"Tahoma,Normal"&amp;14&amp;A</oddFooter>
  </headerFooter>
  <rowBreaks count="5" manualBreakCount="5">
    <brk id="83" max="10" man="1"/>
    <brk id="167" max="10" man="1"/>
    <brk id="250" max="10" man="1"/>
    <brk id="333" max="10" man="1"/>
    <brk id="416" max="10" man="1"/>
  </rowBreak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U253"/>
  <sheetViews>
    <sheetView showGridLines="0" zoomScale="40" zoomScaleNormal="40" zoomScaleSheetLayoutView="49" workbookViewId="0">
      <selection activeCell="F37" sqref="F37"/>
    </sheetView>
  </sheetViews>
  <sheetFormatPr baseColWidth="10" defaultRowHeight="12.75"/>
  <cols>
    <col min="1" max="1" width="52.140625" style="2" customWidth="1"/>
    <col min="2" max="2" width="32.140625" style="2" bestFit="1" customWidth="1"/>
    <col min="3" max="3" width="17.7109375" style="2" bestFit="1" customWidth="1"/>
    <col min="4" max="4" width="32.140625" style="2" bestFit="1" customWidth="1"/>
    <col min="5" max="5" width="21" style="2" customWidth="1"/>
    <col min="6" max="6" width="32.28515625" style="2" bestFit="1" customWidth="1"/>
    <col min="7" max="7" width="17.7109375" style="2" bestFit="1" customWidth="1"/>
    <col min="8" max="8" width="30.28515625" style="2" customWidth="1"/>
    <col min="9" max="9" width="17.140625" style="2" customWidth="1"/>
    <col min="10" max="10" width="31.28515625" style="2" customWidth="1"/>
    <col min="11" max="11" width="17.5703125" style="2" customWidth="1"/>
    <col min="12" max="12" width="29.28515625" style="2" customWidth="1"/>
    <col min="13" max="13" width="17.42578125" style="2" customWidth="1"/>
    <col min="14" max="14" width="30.7109375" style="2" customWidth="1"/>
    <col min="15" max="15" width="20.28515625" style="2" customWidth="1"/>
    <col min="16" max="16" width="30.7109375" style="2" customWidth="1"/>
    <col min="17" max="17" width="20.42578125" style="2" customWidth="1"/>
    <col min="18" max="16384" width="11.42578125" style="2"/>
  </cols>
  <sheetData>
    <row r="1" spans="1:21" ht="61.5" customHeight="1">
      <c r="A1" s="198" t="s">
        <v>128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  <c r="N1" s="198"/>
      <c r="O1" s="198"/>
    </row>
    <row r="2" spans="1:21" ht="69.95" customHeight="1">
      <c r="A2" s="69">
        <f>'1. Datos Generales'!A5</f>
        <v>0</v>
      </c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3" spans="1:21" ht="40.5" customHeight="1">
      <c r="A3" s="70" t="s">
        <v>115</v>
      </c>
      <c r="B3" s="71">
        <f>'1. Datos Generales'!$B$8</f>
        <v>0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3"/>
    </row>
    <row r="4" spans="1:21" ht="48" customHeight="1">
      <c r="A4" s="74"/>
      <c r="B4" s="75" t="s">
        <v>2</v>
      </c>
      <c r="C4" s="75" t="s">
        <v>0</v>
      </c>
      <c r="D4" s="75" t="s">
        <v>3</v>
      </c>
      <c r="E4" s="75" t="s">
        <v>0</v>
      </c>
      <c r="F4" s="75" t="s">
        <v>4</v>
      </c>
      <c r="G4" s="75" t="s">
        <v>0</v>
      </c>
      <c r="H4" s="75" t="s">
        <v>5</v>
      </c>
      <c r="I4" s="75" t="s">
        <v>0</v>
      </c>
      <c r="J4" s="75" t="str">
        <f>'1. Datos Generales'!B32</f>
        <v>Gestión y Coordinación</v>
      </c>
      <c r="K4" s="75" t="s">
        <v>0</v>
      </c>
      <c r="L4" s="75" t="str">
        <f>'1. Datos Generales'!B33</f>
        <v>Comunicación</v>
      </c>
      <c r="M4" s="75" t="s">
        <v>0</v>
      </c>
      <c r="N4" s="75" t="s">
        <v>1</v>
      </c>
      <c r="O4" s="75" t="s">
        <v>0</v>
      </c>
    </row>
    <row r="5" spans="1:21" s="36" customFormat="1" ht="38.25" customHeight="1">
      <c r="A5" s="70" t="s">
        <v>6</v>
      </c>
      <c r="B5" s="76">
        <f>'6.2.A Ppto Detallado B2'!E15</f>
        <v>0</v>
      </c>
      <c r="C5" s="132">
        <f t="shared" ref="C5:C11" si="0">IF(B5=0,0,B5/$B$12)</f>
        <v>0</v>
      </c>
      <c r="D5" s="76">
        <f>'6.2.A Ppto Detallado B2'!E98</f>
        <v>0</v>
      </c>
      <c r="E5" s="132">
        <f t="shared" ref="E5:E11" si="1">IF(D5=0,0,D5/$D$12)</f>
        <v>0</v>
      </c>
      <c r="F5" s="76">
        <f>'6.2.A Ppto Detallado B2'!E181</f>
        <v>0</v>
      </c>
      <c r="G5" s="132">
        <f t="shared" ref="G5:G11" si="2">IF(F5=0,0,F5/$F$12)</f>
        <v>0</v>
      </c>
      <c r="H5" s="76">
        <f>'6.2.A Ppto Detallado B2'!E264</f>
        <v>0</v>
      </c>
      <c r="I5" s="132">
        <f t="shared" ref="I5:I11" si="3">IF(H5=0,0,H5/$H$12)</f>
        <v>0</v>
      </c>
      <c r="J5" s="76">
        <f>'6.2.A Ppto Detallado B2'!E347</f>
        <v>0</v>
      </c>
      <c r="K5" s="132">
        <f t="shared" ref="K5:K11" si="4">IF(J5=0,0,J5/$J$12)</f>
        <v>0</v>
      </c>
      <c r="L5" s="76">
        <f>'6.2.A Ppto Detallado B2'!E430</f>
        <v>0</v>
      </c>
      <c r="M5" s="132">
        <f t="shared" ref="M5:M11" si="5">IF(L5=0,0,L5/$L$12)</f>
        <v>0</v>
      </c>
      <c r="N5" s="77">
        <f t="shared" ref="N5:N12" si="6">+B5+D5+F5+H5+J5+L5</f>
        <v>0</v>
      </c>
      <c r="O5" s="78">
        <f t="shared" ref="O5:O11" si="7">IF(N5=0,0,N5/$N$12)</f>
        <v>0</v>
      </c>
    </row>
    <row r="6" spans="1:21" s="36" customFormat="1" ht="38.25" customHeight="1">
      <c r="A6" s="70" t="s">
        <v>146</v>
      </c>
      <c r="B6" s="76">
        <f>'6.2.A Ppto Detallado B2'!E26</f>
        <v>0</v>
      </c>
      <c r="C6" s="132">
        <f t="shared" si="0"/>
        <v>0</v>
      </c>
      <c r="D6" s="76">
        <f>'6.2.A Ppto Detallado B2'!E109</f>
        <v>0</v>
      </c>
      <c r="E6" s="132">
        <f t="shared" si="1"/>
        <v>0</v>
      </c>
      <c r="F6" s="76">
        <f>'6.2.A Ppto Detallado B2'!E192</f>
        <v>0</v>
      </c>
      <c r="G6" s="132">
        <f t="shared" si="2"/>
        <v>0</v>
      </c>
      <c r="H6" s="76">
        <f>'6.2.A Ppto Detallado B2'!E275</f>
        <v>0</v>
      </c>
      <c r="I6" s="132">
        <f t="shared" si="3"/>
        <v>0</v>
      </c>
      <c r="J6" s="76">
        <f>'6.2.A Ppto Detallado B2'!E358</f>
        <v>0</v>
      </c>
      <c r="K6" s="132">
        <f t="shared" si="4"/>
        <v>0</v>
      </c>
      <c r="L6" s="76">
        <f>'6.2.A Ppto Detallado B2'!E441</f>
        <v>0</v>
      </c>
      <c r="M6" s="132">
        <f t="shared" si="5"/>
        <v>0</v>
      </c>
      <c r="N6" s="77">
        <f t="shared" si="6"/>
        <v>0</v>
      </c>
      <c r="O6" s="78">
        <f t="shared" si="7"/>
        <v>0</v>
      </c>
    </row>
    <row r="7" spans="1:21" s="36" customFormat="1" ht="38.25" customHeight="1">
      <c r="A7" s="70" t="s">
        <v>147</v>
      </c>
      <c r="B7" s="76">
        <f>'6.2.A Ppto Detallado B2'!E37</f>
        <v>0</v>
      </c>
      <c r="C7" s="132">
        <f t="shared" si="0"/>
        <v>0</v>
      </c>
      <c r="D7" s="76">
        <f>'6.2.A Ppto Detallado B2'!E120</f>
        <v>0</v>
      </c>
      <c r="E7" s="132">
        <f t="shared" si="1"/>
        <v>0</v>
      </c>
      <c r="F7" s="76">
        <f>'6.2.A Ppto Detallado B2'!E203</f>
        <v>0</v>
      </c>
      <c r="G7" s="132">
        <f t="shared" si="2"/>
        <v>0</v>
      </c>
      <c r="H7" s="76">
        <f>'6.2.A Ppto Detallado B2'!E286</f>
        <v>0</v>
      </c>
      <c r="I7" s="132">
        <f t="shared" si="3"/>
        <v>0</v>
      </c>
      <c r="J7" s="76">
        <f>'6.2.A Ppto Detallado B2'!E369</f>
        <v>0</v>
      </c>
      <c r="K7" s="132">
        <f t="shared" si="4"/>
        <v>0</v>
      </c>
      <c r="L7" s="76">
        <f>'6.2.A Ppto Detallado B2'!E452</f>
        <v>0</v>
      </c>
      <c r="M7" s="132">
        <f t="shared" si="5"/>
        <v>0</v>
      </c>
      <c r="N7" s="77">
        <f t="shared" si="6"/>
        <v>0</v>
      </c>
      <c r="O7" s="78">
        <f t="shared" si="7"/>
        <v>0</v>
      </c>
    </row>
    <row r="8" spans="1:21" s="36" customFormat="1" ht="38.25" customHeight="1">
      <c r="A8" s="70" t="s">
        <v>148</v>
      </c>
      <c r="B8" s="76">
        <f>'6.2.A Ppto Detallado B2'!E48</f>
        <v>0</v>
      </c>
      <c r="C8" s="132">
        <f t="shared" si="0"/>
        <v>0</v>
      </c>
      <c r="D8" s="76">
        <f>'6.2.A Ppto Detallado B2'!E131</f>
        <v>0</v>
      </c>
      <c r="E8" s="132">
        <f t="shared" si="1"/>
        <v>0</v>
      </c>
      <c r="F8" s="76">
        <f>'6.2.A Ppto Detallado B2'!E214</f>
        <v>0</v>
      </c>
      <c r="G8" s="132">
        <f t="shared" si="2"/>
        <v>0</v>
      </c>
      <c r="H8" s="76">
        <f>'6.2.A Ppto Detallado B2'!E297</f>
        <v>0</v>
      </c>
      <c r="I8" s="132">
        <f t="shared" si="3"/>
        <v>0</v>
      </c>
      <c r="J8" s="76">
        <f>'6.2.A Ppto Detallado B2'!E380</f>
        <v>0</v>
      </c>
      <c r="K8" s="132">
        <f t="shared" si="4"/>
        <v>0</v>
      </c>
      <c r="L8" s="76">
        <f>'6.2.A Ppto Detallado B2'!E463</f>
        <v>0</v>
      </c>
      <c r="M8" s="132">
        <f t="shared" si="5"/>
        <v>0</v>
      </c>
      <c r="N8" s="77">
        <f t="shared" si="6"/>
        <v>0</v>
      </c>
      <c r="O8" s="78">
        <f t="shared" si="7"/>
        <v>0</v>
      </c>
    </row>
    <row r="9" spans="1:21" s="36" customFormat="1" ht="38.25" customHeight="1">
      <c r="A9" s="70" t="s">
        <v>149</v>
      </c>
      <c r="B9" s="76">
        <f>'6.2.A Ppto Detallado B2'!E59</f>
        <v>0</v>
      </c>
      <c r="C9" s="132">
        <f t="shared" si="0"/>
        <v>0</v>
      </c>
      <c r="D9" s="76">
        <f>'6.2.A Ppto Detallado B2'!E142</f>
        <v>0</v>
      </c>
      <c r="E9" s="132">
        <f t="shared" si="1"/>
        <v>0</v>
      </c>
      <c r="F9" s="76">
        <f>'6.2.A Ppto Detallado B2'!E225</f>
        <v>0</v>
      </c>
      <c r="G9" s="132">
        <f t="shared" si="2"/>
        <v>0</v>
      </c>
      <c r="H9" s="76">
        <f>'6.2.A Ppto Detallado B2'!E308</f>
        <v>0</v>
      </c>
      <c r="I9" s="132">
        <f t="shared" si="3"/>
        <v>0</v>
      </c>
      <c r="J9" s="76">
        <f>'6.2.A Ppto Detallado B2'!E391</f>
        <v>0</v>
      </c>
      <c r="K9" s="132">
        <f t="shared" si="4"/>
        <v>0</v>
      </c>
      <c r="L9" s="76">
        <f>'6.2.A Ppto Detallado B2'!E474</f>
        <v>0</v>
      </c>
      <c r="M9" s="132">
        <f t="shared" si="5"/>
        <v>0</v>
      </c>
      <c r="N9" s="77">
        <f t="shared" si="6"/>
        <v>0</v>
      </c>
      <c r="O9" s="78">
        <f t="shared" si="7"/>
        <v>0</v>
      </c>
      <c r="P9" s="52"/>
    </row>
    <row r="10" spans="1:21" s="36" customFormat="1" ht="38.25" customHeight="1">
      <c r="A10" s="70" t="s">
        <v>8</v>
      </c>
      <c r="B10" s="76">
        <f>'6.2.A Ppto Detallado B2'!E70</f>
        <v>0</v>
      </c>
      <c r="C10" s="132">
        <f t="shared" si="0"/>
        <v>0</v>
      </c>
      <c r="D10" s="76">
        <f>'6.2.A Ppto Detallado B2'!E153</f>
        <v>0</v>
      </c>
      <c r="E10" s="132">
        <f t="shared" si="1"/>
        <v>0</v>
      </c>
      <c r="F10" s="76">
        <f>'6.2.A Ppto Detallado B2'!E236</f>
        <v>0</v>
      </c>
      <c r="G10" s="132">
        <f t="shared" si="2"/>
        <v>0</v>
      </c>
      <c r="H10" s="76">
        <f>'6.2.A Ppto Detallado B2'!E319</f>
        <v>0</v>
      </c>
      <c r="I10" s="132">
        <f t="shared" si="3"/>
        <v>0</v>
      </c>
      <c r="J10" s="76">
        <f>'6.2.A Ppto Detallado B2'!E402</f>
        <v>0</v>
      </c>
      <c r="K10" s="132">
        <f t="shared" si="4"/>
        <v>0</v>
      </c>
      <c r="L10" s="76">
        <f>'6.2.A Ppto Detallado B2'!E485</f>
        <v>0</v>
      </c>
      <c r="M10" s="132">
        <f t="shared" si="5"/>
        <v>0</v>
      </c>
      <c r="N10" s="77">
        <f t="shared" si="6"/>
        <v>0</v>
      </c>
      <c r="O10" s="78">
        <f t="shared" si="7"/>
        <v>0</v>
      </c>
    </row>
    <row r="11" spans="1:21" s="36" customFormat="1" ht="38.25" customHeight="1">
      <c r="A11" s="70" t="s">
        <v>150</v>
      </c>
      <c r="B11" s="76">
        <f>'6.2.A Ppto Detallado B2'!E81</f>
        <v>0</v>
      </c>
      <c r="C11" s="132">
        <f t="shared" si="0"/>
        <v>0</v>
      </c>
      <c r="D11" s="76">
        <f>'6.2.A Ppto Detallado B2'!E164</f>
        <v>0</v>
      </c>
      <c r="E11" s="132">
        <f t="shared" si="1"/>
        <v>0</v>
      </c>
      <c r="F11" s="76">
        <f>'6.2.A Ppto Detallado B2'!E247</f>
        <v>0</v>
      </c>
      <c r="G11" s="132">
        <f t="shared" si="2"/>
        <v>0</v>
      </c>
      <c r="H11" s="76">
        <f>'6.2.A Ppto Detallado B2'!E330</f>
        <v>0</v>
      </c>
      <c r="I11" s="132">
        <f t="shared" si="3"/>
        <v>0</v>
      </c>
      <c r="J11" s="76">
        <f>'6.2.A Ppto Detallado B2'!E413</f>
        <v>0</v>
      </c>
      <c r="K11" s="132">
        <f t="shared" si="4"/>
        <v>0</v>
      </c>
      <c r="L11" s="76">
        <f>'6.2.A Ppto Detallado B2'!E496</f>
        <v>0</v>
      </c>
      <c r="M11" s="132">
        <f t="shared" si="5"/>
        <v>0</v>
      </c>
      <c r="N11" s="77">
        <f t="shared" si="6"/>
        <v>0</v>
      </c>
      <c r="O11" s="78">
        <f t="shared" si="7"/>
        <v>0</v>
      </c>
    </row>
    <row r="12" spans="1:21" s="36" customFormat="1" ht="38.25" customHeight="1">
      <c r="A12" s="79" t="s">
        <v>1</v>
      </c>
      <c r="B12" s="80">
        <f>SUM(B5:B11)</f>
        <v>0</v>
      </c>
      <c r="C12" s="81">
        <f>IF(B12=0,0,B12/$N$12)</f>
        <v>0</v>
      </c>
      <c r="D12" s="80">
        <f>SUM(D5:D11)</f>
        <v>0</v>
      </c>
      <c r="E12" s="81">
        <f>IF(D12=0,0,D12/$N$12)</f>
        <v>0</v>
      </c>
      <c r="F12" s="80">
        <f>SUM(F5:F11)</f>
        <v>0</v>
      </c>
      <c r="G12" s="81">
        <f>IF(F12=0,0,F12/$N$12)</f>
        <v>0</v>
      </c>
      <c r="H12" s="80">
        <f>SUM(H5:H11)</f>
        <v>0</v>
      </c>
      <c r="I12" s="81">
        <f>IF(H12=0,0,H12/$N$12)</f>
        <v>0</v>
      </c>
      <c r="J12" s="80">
        <f>SUM(J5:J11)</f>
        <v>0</v>
      </c>
      <c r="K12" s="81">
        <f>IF(J12=0,0,J12/$N$12)</f>
        <v>0</v>
      </c>
      <c r="L12" s="80">
        <f>SUM(L5:L11)</f>
        <v>0</v>
      </c>
      <c r="M12" s="81">
        <f>IF(L12=0,0,L12/$N$12)</f>
        <v>0</v>
      </c>
      <c r="N12" s="77">
        <f t="shared" si="6"/>
        <v>0</v>
      </c>
      <c r="O12" s="81">
        <f>SUM(O5:O11)</f>
        <v>0</v>
      </c>
    </row>
    <row r="13" spans="1:21" ht="38.25" customHeight="1">
      <c r="K13" s="53"/>
    </row>
    <row r="14" spans="1:21" ht="69.95" customHeight="1">
      <c r="A14" s="69">
        <f>'1. Datos Generales'!A5</f>
        <v>0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38"/>
      <c r="S14" s="42"/>
    </row>
    <row r="15" spans="1:21" ht="39" customHeight="1">
      <c r="A15" s="70" t="s">
        <v>115</v>
      </c>
      <c r="B15" s="71">
        <f>'1. Datos Generales'!$B$8</f>
        <v>0</v>
      </c>
      <c r="C15" s="71"/>
      <c r="D15" s="71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38"/>
      <c r="S15" s="42"/>
    </row>
    <row r="16" spans="1:21" ht="41.25" customHeight="1">
      <c r="A16" s="74"/>
      <c r="B16" s="75">
        <v>2009</v>
      </c>
      <c r="C16" s="75" t="s">
        <v>0</v>
      </c>
      <c r="D16" s="75">
        <v>2010</v>
      </c>
      <c r="E16" s="75" t="s">
        <v>0</v>
      </c>
      <c r="F16" s="75">
        <v>2011</v>
      </c>
      <c r="G16" s="75" t="s">
        <v>0</v>
      </c>
      <c r="H16" s="75">
        <v>2012</v>
      </c>
      <c r="I16" s="75" t="s">
        <v>0</v>
      </c>
      <c r="J16" s="75">
        <v>2013</v>
      </c>
      <c r="K16" s="75" t="s">
        <v>0</v>
      </c>
      <c r="L16" s="75">
        <v>2014</v>
      </c>
      <c r="M16" s="75" t="s">
        <v>0</v>
      </c>
      <c r="N16" s="75">
        <v>2015</v>
      </c>
      <c r="O16" s="75" t="s">
        <v>0</v>
      </c>
      <c r="P16" s="75" t="s">
        <v>1</v>
      </c>
      <c r="Q16" s="75" t="s">
        <v>0</v>
      </c>
      <c r="R16" s="39"/>
      <c r="S16" s="40"/>
      <c r="T16" s="38"/>
      <c r="U16" s="38"/>
    </row>
    <row r="17" spans="1:21" s="36" customFormat="1" ht="41.25" customHeight="1">
      <c r="A17" s="70" t="s">
        <v>6</v>
      </c>
      <c r="B17" s="76">
        <f>'6.2.A Ppto Detallado B2'!F15+'6.2.A Ppto Detallado B2'!F98+'6.2.A Ppto Detallado B2'!F181+'6.2.A Ppto Detallado B2'!F264+'6.2.A Ppto Detallado B2'!F347+'6.2.A Ppto Detallado B2'!F430</f>
        <v>0</v>
      </c>
      <c r="C17" s="132">
        <f>IF(B17=0,0,B17/B$24)</f>
        <v>0</v>
      </c>
      <c r="D17" s="76">
        <f>'6.2.A Ppto Detallado B2'!G15+'6.2.A Ppto Detallado B2'!G98+'6.2.A Ppto Detallado B2'!G181+'6.2.A Ppto Detallado B2'!G264+'6.2.A Ppto Detallado B2'!G347+'6.2.A Ppto Detallado B2'!G430</f>
        <v>0</v>
      </c>
      <c r="E17" s="132">
        <f>IF(D17=0,0,D17/D$24)</f>
        <v>0</v>
      </c>
      <c r="F17" s="76">
        <f>'6.2.A Ppto Detallado B2'!H15+'6.2.A Ppto Detallado B2'!H98+'6.2.A Ppto Detallado B2'!H181+'6.2.A Ppto Detallado B2'!H264+'6.2.A Ppto Detallado B2'!H347+'6.2.A Ppto Detallado B2'!H430</f>
        <v>0</v>
      </c>
      <c r="G17" s="132">
        <f>IF(F17=0,0,F17/F$24)</f>
        <v>0</v>
      </c>
      <c r="H17" s="76">
        <f>'6.2.A Ppto Detallado B2'!I15+'6.2.A Ppto Detallado B2'!I98+'6.2.A Ppto Detallado B2'!I181+'6.2.A Ppto Detallado B2'!I264+'6.2.A Ppto Detallado B2'!I347+'6.2.A Ppto Detallado B2'!I430</f>
        <v>0</v>
      </c>
      <c r="I17" s="132">
        <f>IF(H17=0,0,H17/H$24)</f>
        <v>0</v>
      </c>
      <c r="J17" s="76">
        <f>'6.2.A Ppto Detallado B2'!J15+'6.2.A Ppto Detallado B2'!J98+'6.2.A Ppto Detallado B2'!J181+'6.2.A Ppto Detallado B2'!J264+'6.2.A Ppto Detallado B2'!J347+'6.2.A Ppto Detallado B2'!J430</f>
        <v>0</v>
      </c>
      <c r="K17" s="132">
        <f>IF(J17=0,0,J17/J$24)</f>
        <v>0</v>
      </c>
      <c r="L17" s="76">
        <f>'6.2.A Ppto Detallado B2'!K15+'6.2.A Ppto Detallado B2'!K98+'6.2.A Ppto Detallado B2'!K181+'6.2.A Ppto Detallado B2'!K264+'6.2.A Ppto Detallado B2'!K347+'6.2.A Ppto Detallado B2'!K430</f>
        <v>0</v>
      </c>
      <c r="M17" s="132">
        <f>IF(L17=0,0,L17/L$24)</f>
        <v>0</v>
      </c>
      <c r="N17" s="76">
        <f>'6.2.A Ppto Detallado B2'!L15+'6.2.A Ppto Detallado B2'!L98+'6.2.A Ppto Detallado B2'!L181+'6.2.A Ppto Detallado B2'!L264+'6.2.A Ppto Detallado B2'!L347+'6.2.A Ppto Detallado B2'!L430</f>
        <v>0</v>
      </c>
      <c r="O17" s="132">
        <f>IF(N17=0,0,N17/N$24)</f>
        <v>0</v>
      </c>
      <c r="P17" s="123">
        <f>B17+D17+F17+H17+J17+L17+N17</f>
        <v>0</v>
      </c>
      <c r="Q17" s="82">
        <f t="shared" ref="Q17:Q23" si="8">IF(P17=0,0,P17/$P$24)</f>
        <v>0</v>
      </c>
      <c r="R17" s="39"/>
      <c r="S17" s="40"/>
      <c r="T17" s="41"/>
      <c r="U17" s="42"/>
    </row>
    <row r="18" spans="1:21" s="36" customFormat="1" ht="41.25" customHeight="1">
      <c r="A18" s="70" t="s">
        <v>146</v>
      </c>
      <c r="B18" s="76">
        <f>'6.2.A Ppto Detallado B2'!F26+'6.2.A Ppto Detallado B2'!F109+'6.2.A Ppto Detallado B2'!F192+'6.2.A Ppto Detallado B2'!F275+'6.2.A Ppto Detallado B2'!F358+'6.2.A Ppto Detallado B2'!F441</f>
        <v>0</v>
      </c>
      <c r="C18" s="132">
        <f t="shared" ref="C18:E23" si="9">IF(B18=0,0,B18/B$24)</f>
        <v>0</v>
      </c>
      <c r="D18" s="76">
        <f>'6.2.A Ppto Detallado B2'!G26+'6.2.A Ppto Detallado B2'!G109+'6.2.A Ppto Detallado B2'!G192+'6.2.A Ppto Detallado B2'!G275+'6.2.A Ppto Detallado B2'!G358+'6.2.A Ppto Detallado B2'!G441</f>
        <v>0</v>
      </c>
      <c r="E18" s="132">
        <f t="shared" si="9"/>
        <v>0</v>
      </c>
      <c r="F18" s="76">
        <f>'6.2.A Ppto Detallado B2'!H26+'6.2.A Ppto Detallado B2'!H109+'6.2.A Ppto Detallado B2'!H192+'6.2.A Ppto Detallado B2'!H275+'6.2.A Ppto Detallado B2'!H358+'6.2.A Ppto Detallado B2'!H441</f>
        <v>0</v>
      </c>
      <c r="G18" s="132">
        <f t="shared" ref="G18" si="10">IF(F18=0,0,F18/F$24)</f>
        <v>0</v>
      </c>
      <c r="H18" s="76">
        <f>'6.2.A Ppto Detallado B2'!I26+'6.2.A Ppto Detallado B2'!I109+'6.2.A Ppto Detallado B2'!I192+'6.2.A Ppto Detallado B2'!I275+'6.2.A Ppto Detallado B2'!I358+'6.2.A Ppto Detallado B2'!I441</f>
        <v>0</v>
      </c>
      <c r="I18" s="132">
        <f t="shared" ref="I18" si="11">IF(H18=0,0,H18/H$24)</f>
        <v>0</v>
      </c>
      <c r="J18" s="76">
        <f>'6.2.A Ppto Detallado B2'!J26+'6.2.A Ppto Detallado B2'!J109+'6.2.A Ppto Detallado B2'!J192+'6.2.A Ppto Detallado B2'!J275+'6.2.A Ppto Detallado B2'!J358+'6.2.A Ppto Detallado B2'!J441</f>
        <v>0</v>
      </c>
      <c r="K18" s="132">
        <f t="shared" ref="K18" si="12">IF(J18=0,0,J18/J$24)</f>
        <v>0</v>
      </c>
      <c r="L18" s="76">
        <f>'6.2.A Ppto Detallado B2'!K26+'6.2.A Ppto Detallado B2'!K109+'6.2.A Ppto Detallado B2'!K192+'6.2.A Ppto Detallado B2'!K275+'6.2.A Ppto Detallado B2'!K358+'6.2.A Ppto Detallado B2'!K441</f>
        <v>0</v>
      </c>
      <c r="M18" s="132">
        <f t="shared" ref="M18" si="13">IF(L18=0,0,L18/L$24)</f>
        <v>0</v>
      </c>
      <c r="N18" s="76">
        <f>'6.2.A Ppto Detallado B2'!L26+'6.2.A Ppto Detallado B2'!L109+'6.2.A Ppto Detallado B2'!L192+'6.2.A Ppto Detallado B2'!L275+'6.2.A Ppto Detallado B2'!L358+'6.2.A Ppto Detallado B2'!L441</f>
        <v>0</v>
      </c>
      <c r="O18" s="132">
        <f t="shared" ref="O18" si="14">IF(N18=0,0,N18/N$24)</f>
        <v>0</v>
      </c>
      <c r="P18" s="123">
        <f t="shared" ref="P18:P23" si="15">B18+D18+F18+H18+J18+L18+N18</f>
        <v>0</v>
      </c>
      <c r="Q18" s="82">
        <f t="shared" si="8"/>
        <v>0</v>
      </c>
      <c r="R18" s="39"/>
      <c r="S18" s="40"/>
      <c r="T18" s="41"/>
      <c r="U18" s="42"/>
    </row>
    <row r="19" spans="1:21" s="36" customFormat="1" ht="41.25" customHeight="1">
      <c r="A19" s="70" t="s">
        <v>147</v>
      </c>
      <c r="B19" s="76">
        <f>'6.2.A Ppto Detallado B2'!F37+'6.2.A Ppto Detallado B2'!F120+'6.2.A Ppto Detallado B2'!F203+'6.2.A Ppto Detallado B2'!F286+'6.2.A Ppto Detallado B2'!F369+'6.2.A Ppto Detallado B2'!F452</f>
        <v>0</v>
      </c>
      <c r="C19" s="132">
        <f t="shared" si="9"/>
        <v>0</v>
      </c>
      <c r="D19" s="76">
        <f>'6.2.A Ppto Detallado B2'!G37+'6.2.A Ppto Detallado B2'!G120+'6.2.A Ppto Detallado B2'!G203+'6.2.A Ppto Detallado B2'!G286+'6.2.A Ppto Detallado B2'!G369+'6.2.A Ppto Detallado B2'!G452</f>
        <v>0</v>
      </c>
      <c r="E19" s="132">
        <f t="shared" si="9"/>
        <v>0</v>
      </c>
      <c r="F19" s="76">
        <f>'6.2.A Ppto Detallado B2'!H37+'6.2.A Ppto Detallado B2'!H120+'6.2.A Ppto Detallado B2'!H203+'6.2.A Ppto Detallado B2'!H286+'6.2.A Ppto Detallado B2'!H369+'6.2.A Ppto Detallado B2'!H452</f>
        <v>0</v>
      </c>
      <c r="G19" s="132">
        <f t="shared" ref="G19" si="16">IF(F19=0,0,F19/F$24)</f>
        <v>0</v>
      </c>
      <c r="H19" s="76">
        <f>'6.2.A Ppto Detallado B2'!I37+'6.2.A Ppto Detallado B2'!I120+'6.2.A Ppto Detallado B2'!I203+'6.2.A Ppto Detallado B2'!I286+'6.2.A Ppto Detallado B2'!I369+'6.2.A Ppto Detallado B2'!I452</f>
        <v>0</v>
      </c>
      <c r="I19" s="132">
        <f t="shared" ref="I19" si="17">IF(H19=0,0,H19/H$24)</f>
        <v>0</v>
      </c>
      <c r="J19" s="76">
        <f>'6.2.A Ppto Detallado B2'!J37+'6.2.A Ppto Detallado B2'!J120+'6.2.A Ppto Detallado B2'!J203+'6.2.A Ppto Detallado B2'!J286+'6.2.A Ppto Detallado B2'!J369+'6.2.A Ppto Detallado B2'!J452</f>
        <v>0</v>
      </c>
      <c r="K19" s="132">
        <f t="shared" ref="K19" si="18">IF(J19=0,0,J19/J$24)</f>
        <v>0</v>
      </c>
      <c r="L19" s="76">
        <f>'6.2.A Ppto Detallado B2'!K37+'6.2.A Ppto Detallado B2'!K120+'6.2.A Ppto Detallado B2'!K203+'6.2.A Ppto Detallado B2'!K286+'6.2.A Ppto Detallado B2'!K369+'6.2.A Ppto Detallado B2'!K452</f>
        <v>0</v>
      </c>
      <c r="M19" s="132">
        <f t="shared" ref="M19" si="19">IF(L19=0,0,L19/L$24)</f>
        <v>0</v>
      </c>
      <c r="N19" s="76">
        <f>'6.2.A Ppto Detallado B2'!L37+'6.2.A Ppto Detallado B2'!L120+'6.2.A Ppto Detallado B2'!L203+'6.2.A Ppto Detallado B2'!L286+'6.2.A Ppto Detallado B2'!L369+'6.2.A Ppto Detallado B2'!L452</f>
        <v>0</v>
      </c>
      <c r="O19" s="132">
        <f t="shared" ref="O19" si="20">IF(N19=0,0,N19/N$24)</f>
        <v>0</v>
      </c>
      <c r="P19" s="123">
        <f t="shared" si="15"/>
        <v>0</v>
      </c>
      <c r="Q19" s="82">
        <f t="shared" si="8"/>
        <v>0</v>
      </c>
      <c r="R19" s="39"/>
      <c r="S19" s="40"/>
      <c r="T19" s="41"/>
      <c r="U19" s="42"/>
    </row>
    <row r="20" spans="1:21" s="36" customFormat="1" ht="41.25" customHeight="1">
      <c r="A20" s="70" t="s">
        <v>148</v>
      </c>
      <c r="B20" s="76">
        <f>'6.2.A Ppto Detallado B2'!F48+'6.2.A Ppto Detallado B2'!F131+'6.2.A Ppto Detallado B2'!F214+'6.2.A Ppto Detallado B2'!F297+'6.2.A Ppto Detallado B2'!F380+'6.2.A Ppto Detallado B2'!F463</f>
        <v>0</v>
      </c>
      <c r="C20" s="132">
        <f t="shared" si="9"/>
        <v>0</v>
      </c>
      <c r="D20" s="76">
        <f>'6.2.A Ppto Detallado B2'!G48+'6.2.A Ppto Detallado B2'!G131+'6.2.A Ppto Detallado B2'!G214+'6.2.A Ppto Detallado B2'!G297+'6.2.A Ppto Detallado B2'!G380+'6.2.A Ppto Detallado B2'!G463</f>
        <v>0</v>
      </c>
      <c r="E20" s="132">
        <f t="shared" si="9"/>
        <v>0</v>
      </c>
      <c r="F20" s="76">
        <f>'6.2.A Ppto Detallado B2'!H48+'6.2.A Ppto Detallado B2'!H131+'6.2.A Ppto Detallado B2'!H214+'6.2.A Ppto Detallado B2'!H297+'6.2.A Ppto Detallado B2'!H380+'6.2.A Ppto Detallado B2'!H463</f>
        <v>0</v>
      </c>
      <c r="G20" s="132">
        <f t="shared" ref="G20" si="21">IF(F20=0,0,F20/F$24)</f>
        <v>0</v>
      </c>
      <c r="H20" s="76">
        <f>'6.2.A Ppto Detallado B2'!I48+'6.2.A Ppto Detallado B2'!I131+'6.2.A Ppto Detallado B2'!I214+'6.2.A Ppto Detallado B2'!I297+'6.2.A Ppto Detallado B2'!I380+'6.2.A Ppto Detallado B2'!I463</f>
        <v>0</v>
      </c>
      <c r="I20" s="132">
        <f t="shared" ref="I20" si="22">IF(H20=0,0,H20/H$24)</f>
        <v>0</v>
      </c>
      <c r="J20" s="76">
        <f>'6.2.A Ppto Detallado B2'!J48+'6.2.A Ppto Detallado B2'!J131+'6.2.A Ppto Detallado B2'!J214+'6.2.A Ppto Detallado B2'!J297+'6.2.A Ppto Detallado B2'!J380+'6.2.A Ppto Detallado B2'!J463</f>
        <v>0</v>
      </c>
      <c r="K20" s="132">
        <f t="shared" ref="K20" si="23">IF(J20=0,0,J20/J$24)</f>
        <v>0</v>
      </c>
      <c r="L20" s="76">
        <f>'6.2.A Ppto Detallado B2'!K48+'6.2.A Ppto Detallado B2'!K131+'6.2.A Ppto Detallado B2'!K214+'6.2.A Ppto Detallado B2'!K297+'6.2.A Ppto Detallado B2'!K380+'6.2.A Ppto Detallado B2'!K463</f>
        <v>0</v>
      </c>
      <c r="M20" s="132">
        <f t="shared" ref="M20" si="24">IF(L20=0,0,L20/L$24)</f>
        <v>0</v>
      </c>
      <c r="N20" s="76">
        <f>'6.2.A Ppto Detallado B2'!L48+'6.2.A Ppto Detallado B2'!L131+'6.2.A Ppto Detallado B2'!L214+'6.2.A Ppto Detallado B2'!L297+'6.2.A Ppto Detallado B2'!L380+'6.2.A Ppto Detallado B2'!L463</f>
        <v>0</v>
      </c>
      <c r="O20" s="132">
        <f t="shared" ref="O20" si="25">IF(N20=0,0,N20/N$24)</f>
        <v>0</v>
      </c>
      <c r="P20" s="123">
        <f t="shared" si="15"/>
        <v>0</v>
      </c>
      <c r="Q20" s="82">
        <f t="shared" si="8"/>
        <v>0</v>
      </c>
      <c r="R20" s="39"/>
      <c r="S20" s="40"/>
      <c r="T20" s="41"/>
      <c r="U20" s="42"/>
    </row>
    <row r="21" spans="1:21" s="36" customFormat="1" ht="41.25" customHeight="1">
      <c r="A21" s="70" t="s">
        <v>149</v>
      </c>
      <c r="B21" s="76">
        <f>'6.2.A Ppto Detallado B2'!F59+'6.2.A Ppto Detallado B2'!F142+'6.2.A Ppto Detallado B2'!F225+'6.2.A Ppto Detallado B2'!F308+'6.2.A Ppto Detallado B2'!F391+'6.2.A Ppto Detallado B2'!F474</f>
        <v>0</v>
      </c>
      <c r="C21" s="132">
        <f t="shared" si="9"/>
        <v>0</v>
      </c>
      <c r="D21" s="76">
        <f>'6.2.A Ppto Detallado B2'!G59+'6.2.A Ppto Detallado B2'!G142+'6.2.A Ppto Detallado B2'!G225+'6.2.A Ppto Detallado B2'!G308+'6.2.A Ppto Detallado B2'!G391+'6.2.A Ppto Detallado B2'!G474</f>
        <v>0</v>
      </c>
      <c r="E21" s="132">
        <f t="shared" si="9"/>
        <v>0</v>
      </c>
      <c r="F21" s="76">
        <f>'6.2.A Ppto Detallado B2'!H59+'6.2.A Ppto Detallado B2'!H142+'6.2.A Ppto Detallado B2'!H225+'6.2.A Ppto Detallado B2'!H308+'6.2.A Ppto Detallado B2'!H391+'6.2.A Ppto Detallado B2'!H474</f>
        <v>0</v>
      </c>
      <c r="G21" s="132">
        <f t="shared" ref="G21" si="26">IF(F21=0,0,F21/F$24)</f>
        <v>0</v>
      </c>
      <c r="H21" s="76">
        <f>'6.2.A Ppto Detallado B2'!I59+'6.2.A Ppto Detallado B2'!I142+'6.2.A Ppto Detallado B2'!I225+'6.2.A Ppto Detallado B2'!I308+'6.2.A Ppto Detallado B2'!I391+'6.2.A Ppto Detallado B2'!I474</f>
        <v>0</v>
      </c>
      <c r="I21" s="132">
        <f t="shared" ref="I21" si="27">IF(H21=0,0,H21/H$24)</f>
        <v>0</v>
      </c>
      <c r="J21" s="76">
        <f>'6.2.A Ppto Detallado B2'!J59+'6.2.A Ppto Detallado B2'!J142+'6.2.A Ppto Detallado B2'!J225+'6.2.A Ppto Detallado B2'!J308+'6.2.A Ppto Detallado B2'!J391+'6.2.A Ppto Detallado B2'!J474</f>
        <v>0</v>
      </c>
      <c r="K21" s="132">
        <f t="shared" ref="K21" si="28">IF(J21=0,0,J21/J$24)</f>
        <v>0</v>
      </c>
      <c r="L21" s="76">
        <f>'6.2.A Ppto Detallado B2'!K59+'6.2.A Ppto Detallado B2'!K142+'6.2.A Ppto Detallado B2'!K225+'6.2.A Ppto Detallado B2'!K308+'6.2.A Ppto Detallado B2'!K391+'6.2.A Ppto Detallado B2'!K474</f>
        <v>0</v>
      </c>
      <c r="M21" s="132">
        <f t="shared" ref="M21" si="29">IF(L21=0,0,L21/L$24)</f>
        <v>0</v>
      </c>
      <c r="N21" s="76">
        <f>'6.2.A Ppto Detallado B2'!L59+'6.2.A Ppto Detallado B2'!L142+'6.2.A Ppto Detallado B2'!L225+'6.2.A Ppto Detallado B2'!L308+'6.2.A Ppto Detallado B2'!L391+'6.2.A Ppto Detallado B2'!L474</f>
        <v>0</v>
      </c>
      <c r="O21" s="132">
        <f t="shared" ref="O21" si="30">IF(N21=0,0,N21/N$24)</f>
        <v>0</v>
      </c>
      <c r="P21" s="123">
        <f t="shared" si="15"/>
        <v>0</v>
      </c>
      <c r="Q21" s="82">
        <f t="shared" si="8"/>
        <v>0</v>
      </c>
      <c r="R21" s="39"/>
      <c r="S21" s="40"/>
      <c r="T21" s="41"/>
      <c r="U21" s="42"/>
    </row>
    <row r="22" spans="1:21" s="36" customFormat="1" ht="41.25" customHeight="1">
      <c r="A22" s="70" t="s">
        <v>8</v>
      </c>
      <c r="B22" s="76">
        <f>'6.2.A Ppto Detallado B2'!F70+'6.2.A Ppto Detallado B2'!F153+'6.2.A Ppto Detallado B2'!F236+'6.2.A Ppto Detallado B2'!F319+'6.2.A Ppto Detallado B2'!F402+'6.2.A Ppto Detallado B2'!F485</f>
        <v>0</v>
      </c>
      <c r="C22" s="132">
        <f t="shared" si="9"/>
        <v>0</v>
      </c>
      <c r="D22" s="76">
        <f>'6.2.A Ppto Detallado B2'!G70+'6.2.A Ppto Detallado B2'!G153+'6.2.A Ppto Detallado B2'!G236+'6.2.A Ppto Detallado B2'!G319+'6.2.A Ppto Detallado B2'!G402+'6.2.A Ppto Detallado B2'!G485</f>
        <v>0</v>
      </c>
      <c r="E22" s="132">
        <f t="shared" si="9"/>
        <v>0</v>
      </c>
      <c r="F22" s="76">
        <f>'6.2.A Ppto Detallado B2'!H70+'6.2.A Ppto Detallado B2'!H153+'6.2.A Ppto Detallado B2'!H236+'6.2.A Ppto Detallado B2'!H319+'6.2.A Ppto Detallado B2'!H402+'6.2.A Ppto Detallado B2'!H485</f>
        <v>0</v>
      </c>
      <c r="G22" s="132">
        <f t="shared" ref="G22" si="31">IF(F22=0,0,F22/F$24)</f>
        <v>0</v>
      </c>
      <c r="H22" s="76">
        <f>'6.2.A Ppto Detallado B2'!I70+'6.2.A Ppto Detallado B2'!I153+'6.2.A Ppto Detallado B2'!I236+'6.2.A Ppto Detallado B2'!I319+'6.2.A Ppto Detallado B2'!I402+'6.2.A Ppto Detallado B2'!I485</f>
        <v>0</v>
      </c>
      <c r="I22" s="132">
        <f t="shared" ref="I22" si="32">IF(H22=0,0,H22/H$24)</f>
        <v>0</v>
      </c>
      <c r="J22" s="76">
        <f>'6.2.A Ppto Detallado B2'!J70+'6.2.A Ppto Detallado B2'!J153+'6.2.A Ppto Detallado B2'!J236+'6.2.A Ppto Detallado B2'!J319+'6.2.A Ppto Detallado B2'!J402+'6.2.A Ppto Detallado B2'!J485</f>
        <v>0</v>
      </c>
      <c r="K22" s="132">
        <f t="shared" ref="K22" si="33">IF(J22=0,0,J22/J$24)</f>
        <v>0</v>
      </c>
      <c r="L22" s="76">
        <f>'6.2.A Ppto Detallado B2'!K70+'6.2.A Ppto Detallado B2'!K153+'6.2.A Ppto Detallado B2'!K236+'6.2.A Ppto Detallado B2'!K319+'6.2.A Ppto Detallado B2'!K402+'6.2.A Ppto Detallado B2'!K485</f>
        <v>0</v>
      </c>
      <c r="M22" s="132">
        <f t="shared" ref="M22" si="34">IF(L22=0,0,L22/L$24)</f>
        <v>0</v>
      </c>
      <c r="N22" s="76">
        <f>'6.2.A Ppto Detallado B2'!L70+'6.2.A Ppto Detallado B2'!L153+'6.2.A Ppto Detallado B2'!L236+'6.2.A Ppto Detallado B2'!L319+'6.2.A Ppto Detallado B2'!L402+'6.2.A Ppto Detallado B2'!L485</f>
        <v>0</v>
      </c>
      <c r="O22" s="132">
        <f t="shared" ref="O22" si="35">IF(N22=0,0,N22/N$24)</f>
        <v>0</v>
      </c>
      <c r="P22" s="123">
        <f t="shared" si="15"/>
        <v>0</v>
      </c>
      <c r="Q22" s="82">
        <f t="shared" si="8"/>
        <v>0</v>
      </c>
      <c r="R22" s="39"/>
      <c r="S22" s="40"/>
      <c r="T22" s="41"/>
      <c r="U22" s="42"/>
    </row>
    <row r="23" spans="1:21" s="36" customFormat="1" ht="41.25" customHeight="1">
      <c r="A23" s="70" t="s">
        <v>150</v>
      </c>
      <c r="B23" s="76">
        <f>'6.2.A Ppto Detallado B2'!F81+'6.2.A Ppto Detallado B2'!F164+'6.2.A Ppto Detallado B2'!F247+'6.2.A Ppto Detallado B2'!F330+'6.2.A Ppto Detallado B2'!F413+'6.2.A Ppto Detallado B2'!F496</f>
        <v>0</v>
      </c>
      <c r="C23" s="132">
        <f t="shared" si="9"/>
        <v>0</v>
      </c>
      <c r="D23" s="76">
        <f>'6.2.A Ppto Detallado B2'!G81+'6.2.A Ppto Detallado B2'!G164+'6.2.A Ppto Detallado B2'!G247+'6.2.A Ppto Detallado B2'!G330+'6.2.A Ppto Detallado B2'!G413+'6.2.A Ppto Detallado B2'!G496</f>
        <v>0</v>
      </c>
      <c r="E23" s="132">
        <f t="shared" si="9"/>
        <v>0</v>
      </c>
      <c r="F23" s="76">
        <f>'6.2.A Ppto Detallado B2'!H81+'6.2.A Ppto Detallado B2'!H164+'6.2.A Ppto Detallado B2'!H247+'6.2.A Ppto Detallado B2'!H330+'6.2.A Ppto Detallado B2'!H413+'6.2.A Ppto Detallado B2'!H496</f>
        <v>0</v>
      </c>
      <c r="G23" s="132">
        <f t="shared" ref="G23" si="36">IF(F23=0,0,F23/F$24)</f>
        <v>0</v>
      </c>
      <c r="H23" s="76">
        <f>'6.2.A Ppto Detallado B2'!I81+'6.2.A Ppto Detallado B2'!I164+'6.2.A Ppto Detallado B2'!I247+'6.2.A Ppto Detallado B2'!I330+'6.2.A Ppto Detallado B2'!I413+'6.2.A Ppto Detallado B2'!I496</f>
        <v>0</v>
      </c>
      <c r="I23" s="132">
        <f t="shared" ref="I23" si="37">IF(H23=0,0,H23/H$24)</f>
        <v>0</v>
      </c>
      <c r="J23" s="76">
        <f>'6.2.A Ppto Detallado B2'!J81+'6.2.A Ppto Detallado B2'!J164+'6.2.A Ppto Detallado B2'!J247+'6.2.A Ppto Detallado B2'!J330+'6.2.A Ppto Detallado B2'!J413+'6.2.A Ppto Detallado B2'!J496</f>
        <v>0</v>
      </c>
      <c r="K23" s="132">
        <f t="shared" ref="K23" si="38">IF(J23=0,0,J23/J$24)</f>
        <v>0</v>
      </c>
      <c r="L23" s="76">
        <f>'6.2.A Ppto Detallado B2'!K81+'6.2.A Ppto Detallado B2'!K164+'6.2.A Ppto Detallado B2'!K247+'6.2.A Ppto Detallado B2'!K330+'6.2.A Ppto Detallado B2'!K413+'6.2.A Ppto Detallado B2'!K496</f>
        <v>0</v>
      </c>
      <c r="M23" s="132">
        <f t="shared" ref="M23" si="39">IF(L23=0,0,L23/L$24)</f>
        <v>0</v>
      </c>
      <c r="N23" s="76">
        <f>'6.2.A Ppto Detallado B2'!L81+'6.2.A Ppto Detallado B2'!L164+'6.2.A Ppto Detallado B2'!L247+'6.2.A Ppto Detallado B2'!L330+'6.2.A Ppto Detallado B2'!L413+'6.2.A Ppto Detallado B2'!L496</f>
        <v>0</v>
      </c>
      <c r="O23" s="132">
        <f t="shared" ref="O23" si="40">IF(N23=0,0,N23/N$24)</f>
        <v>0</v>
      </c>
      <c r="P23" s="123">
        <f t="shared" si="15"/>
        <v>0</v>
      </c>
      <c r="Q23" s="82">
        <f t="shared" si="8"/>
        <v>0</v>
      </c>
      <c r="R23" s="39"/>
      <c r="S23" s="40"/>
      <c r="T23" s="41"/>
      <c r="U23" s="42"/>
    </row>
    <row r="24" spans="1:21" s="36" customFormat="1" ht="41.25" customHeight="1">
      <c r="A24" s="79" t="s">
        <v>1</v>
      </c>
      <c r="B24" s="80">
        <f>SUM(B17:B23)</f>
        <v>0</v>
      </c>
      <c r="C24" s="81">
        <f>IF(B24=0,0,B24/$P$24)</f>
        <v>0</v>
      </c>
      <c r="D24" s="80">
        <f>SUM(D17:D23)</f>
        <v>0</v>
      </c>
      <c r="E24" s="81">
        <f>IF(D24=0,0,D24/$P$24)</f>
        <v>0</v>
      </c>
      <c r="F24" s="80">
        <f>SUM(F17:F23)</f>
        <v>0</v>
      </c>
      <c r="G24" s="81">
        <f>IF(F24=0,0,F24/$P$24)</f>
        <v>0</v>
      </c>
      <c r="H24" s="80">
        <f>SUM(H17:H23)</f>
        <v>0</v>
      </c>
      <c r="I24" s="82">
        <f>IF(H24=0,0,H24/$P$24)</f>
        <v>0</v>
      </c>
      <c r="J24" s="80">
        <f>SUM(J17:J23)</f>
        <v>0</v>
      </c>
      <c r="K24" s="82">
        <f>IF(J24=0,0,J24/$P$24)</f>
        <v>0</v>
      </c>
      <c r="L24" s="123">
        <f>SUM(L17:L23)</f>
        <v>0</v>
      </c>
      <c r="M24" s="82">
        <f>IF(L24=0,0,L24/$P$24)</f>
        <v>0</v>
      </c>
      <c r="N24" s="123">
        <f>SUM(N17:N23)</f>
        <v>0</v>
      </c>
      <c r="O24" s="82">
        <f>IF(N24=0,0,N24/$P$24)</f>
        <v>0</v>
      </c>
      <c r="P24" s="80">
        <f>SUM(P17:P23)</f>
        <v>0</v>
      </c>
      <c r="Q24" s="81">
        <f>SUM(Q17:Q23)</f>
        <v>0</v>
      </c>
      <c r="R24" s="43"/>
      <c r="S24" s="44"/>
      <c r="T24" s="43"/>
      <c r="U24" s="45"/>
    </row>
    <row r="25" spans="1:21" ht="23.25" customHeight="1"/>
    <row r="26" spans="1:21" ht="39.75" customHeight="1"/>
    <row r="27" spans="1:21" ht="54.95" customHeight="1">
      <c r="A27" s="69">
        <f>'1. Datos Generales'!A5</f>
        <v>0</v>
      </c>
      <c r="B27" s="69"/>
      <c r="C27" s="69"/>
      <c r="D27" s="69"/>
      <c r="E27" s="69"/>
      <c r="F27" s="69"/>
    </row>
    <row r="28" spans="1:21" ht="43.5" customHeight="1">
      <c r="A28" s="70" t="s">
        <v>115</v>
      </c>
      <c r="B28" s="199">
        <f>'1. Datos Generales'!$B$8</f>
        <v>0</v>
      </c>
      <c r="C28" s="200"/>
      <c r="D28" s="200"/>
      <c r="E28" s="200"/>
      <c r="F28" s="201"/>
    </row>
    <row r="29" spans="1:21" ht="52.5" customHeight="1">
      <c r="A29" s="83"/>
      <c r="B29" s="84" t="s">
        <v>104</v>
      </c>
      <c r="C29" s="84" t="s">
        <v>0</v>
      </c>
      <c r="D29" s="84" t="s">
        <v>105</v>
      </c>
      <c r="E29" s="84" t="s">
        <v>0</v>
      </c>
      <c r="F29" s="84" t="s">
        <v>1</v>
      </c>
    </row>
    <row r="30" spans="1:21" s="36" customFormat="1" ht="41.25" customHeight="1">
      <c r="A30" s="70" t="s">
        <v>6</v>
      </c>
      <c r="B30" s="85">
        <f t="shared" ref="B30:B36" si="41">F30*C30</f>
        <v>0</v>
      </c>
      <c r="C30" s="86">
        <f>'4. Fuentes de financiación'!$F$6</f>
        <v>0</v>
      </c>
      <c r="D30" s="87">
        <f t="shared" ref="D30:D36" si="42">F30-B30</f>
        <v>0</v>
      </c>
      <c r="E30" s="86">
        <f t="shared" ref="E30:E36" si="43">IF(D30=0,0,D30/F30)</f>
        <v>0</v>
      </c>
      <c r="F30" s="88">
        <f t="shared" ref="F30:F36" si="44">N5</f>
        <v>0</v>
      </c>
    </row>
    <row r="31" spans="1:21" s="36" customFormat="1" ht="41.25" customHeight="1">
      <c r="A31" s="70" t="s">
        <v>146</v>
      </c>
      <c r="B31" s="85">
        <f t="shared" si="41"/>
        <v>0</v>
      </c>
      <c r="C31" s="86">
        <f>'4. Fuentes de financiación'!$F$6</f>
        <v>0</v>
      </c>
      <c r="D31" s="87">
        <f t="shared" si="42"/>
        <v>0</v>
      </c>
      <c r="E31" s="86">
        <f t="shared" si="43"/>
        <v>0</v>
      </c>
      <c r="F31" s="88">
        <f t="shared" si="44"/>
        <v>0</v>
      </c>
    </row>
    <row r="32" spans="1:21" s="36" customFormat="1" ht="41.25" customHeight="1">
      <c r="A32" s="70" t="s">
        <v>147</v>
      </c>
      <c r="B32" s="85">
        <f t="shared" si="41"/>
        <v>0</v>
      </c>
      <c r="C32" s="86">
        <f>'4. Fuentes de financiación'!$F$6</f>
        <v>0</v>
      </c>
      <c r="D32" s="87">
        <f t="shared" si="42"/>
        <v>0</v>
      </c>
      <c r="E32" s="86">
        <f t="shared" si="43"/>
        <v>0</v>
      </c>
      <c r="F32" s="88">
        <f t="shared" si="44"/>
        <v>0</v>
      </c>
    </row>
    <row r="33" spans="1:7" s="36" customFormat="1" ht="41.25" customHeight="1">
      <c r="A33" s="70" t="s">
        <v>148</v>
      </c>
      <c r="B33" s="85">
        <f t="shared" si="41"/>
        <v>0</v>
      </c>
      <c r="C33" s="86">
        <f>'4. Fuentes de financiación'!$F$6</f>
        <v>0</v>
      </c>
      <c r="D33" s="87">
        <f t="shared" si="42"/>
        <v>0</v>
      </c>
      <c r="E33" s="86">
        <f t="shared" si="43"/>
        <v>0</v>
      </c>
      <c r="F33" s="88">
        <f t="shared" si="44"/>
        <v>0</v>
      </c>
    </row>
    <row r="34" spans="1:7" s="36" customFormat="1" ht="41.25" customHeight="1">
      <c r="A34" s="70" t="s">
        <v>149</v>
      </c>
      <c r="B34" s="85">
        <f t="shared" si="41"/>
        <v>0</v>
      </c>
      <c r="C34" s="86">
        <f>'4. Fuentes de financiación'!$F$6</f>
        <v>0</v>
      </c>
      <c r="D34" s="87">
        <f t="shared" si="42"/>
        <v>0</v>
      </c>
      <c r="E34" s="86">
        <f t="shared" si="43"/>
        <v>0</v>
      </c>
      <c r="F34" s="88">
        <f t="shared" si="44"/>
        <v>0</v>
      </c>
    </row>
    <row r="35" spans="1:7" s="36" customFormat="1" ht="41.25" customHeight="1">
      <c r="A35" s="70" t="s">
        <v>8</v>
      </c>
      <c r="B35" s="85">
        <f t="shared" si="41"/>
        <v>0</v>
      </c>
      <c r="C35" s="86">
        <f>'4. Fuentes de financiación'!$F$6</f>
        <v>0</v>
      </c>
      <c r="D35" s="87">
        <f t="shared" si="42"/>
        <v>0</v>
      </c>
      <c r="E35" s="86">
        <f t="shared" si="43"/>
        <v>0</v>
      </c>
      <c r="F35" s="88">
        <f t="shared" si="44"/>
        <v>0</v>
      </c>
    </row>
    <row r="36" spans="1:7" s="36" customFormat="1" ht="41.25" customHeight="1">
      <c r="A36" s="70" t="s">
        <v>150</v>
      </c>
      <c r="B36" s="85">
        <f t="shared" si="41"/>
        <v>0</v>
      </c>
      <c r="C36" s="86">
        <f>'4. Fuentes de financiación'!$F$6</f>
        <v>0</v>
      </c>
      <c r="D36" s="87">
        <f t="shared" si="42"/>
        <v>0</v>
      </c>
      <c r="E36" s="86">
        <f t="shared" si="43"/>
        <v>0</v>
      </c>
      <c r="F36" s="88">
        <f t="shared" si="44"/>
        <v>0</v>
      </c>
    </row>
    <row r="37" spans="1:7" s="36" customFormat="1" ht="41.25" customHeight="1">
      <c r="A37" s="79" t="s">
        <v>1</v>
      </c>
      <c r="B37" s="80">
        <f>SUM(B30:B36)</f>
        <v>0</v>
      </c>
      <c r="C37" s="81">
        <f>IF(B37=0,0,B37/$F$37)</f>
        <v>0</v>
      </c>
      <c r="D37" s="80">
        <f>SUM(D30:D36)</f>
        <v>0</v>
      </c>
      <c r="E37" s="81">
        <f>IF(D37=0,0,D37/$F$37)</f>
        <v>0</v>
      </c>
      <c r="F37" s="90">
        <f>SUM(F30:F36)</f>
        <v>0</v>
      </c>
    </row>
    <row r="38" spans="1:7" ht="39.75" customHeight="1"/>
    <row r="39" spans="1:7" ht="54.95" customHeight="1">
      <c r="A39" s="69">
        <f>'1. Datos Generales'!A5</f>
        <v>0</v>
      </c>
      <c r="B39" s="69"/>
      <c r="C39" s="69"/>
      <c r="D39" s="69"/>
      <c r="E39" s="69"/>
      <c r="F39" s="69"/>
      <c r="G39" s="37"/>
    </row>
    <row r="40" spans="1:7" ht="54" customHeight="1">
      <c r="A40" s="70" t="s">
        <v>115</v>
      </c>
      <c r="B40" s="199">
        <f>'1. Datos Generales'!$B$8</f>
        <v>0</v>
      </c>
      <c r="C40" s="200"/>
      <c r="D40" s="200"/>
      <c r="E40" s="200"/>
      <c r="F40" s="201"/>
    </row>
    <row r="41" spans="1:7" ht="41.25" customHeight="1">
      <c r="A41" s="83"/>
      <c r="B41" s="84" t="s">
        <v>104</v>
      </c>
      <c r="C41" s="84" t="s">
        <v>0</v>
      </c>
      <c r="D41" s="84" t="s">
        <v>105</v>
      </c>
      <c r="E41" s="84" t="s">
        <v>0</v>
      </c>
      <c r="F41" s="84" t="s">
        <v>1</v>
      </c>
    </row>
    <row r="42" spans="1:7" s="36" customFormat="1" ht="41.25" customHeight="1">
      <c r="A42" s="79" t="s">
        <v>2</v>
      </c>
      <c r="B42" s="87">
        <f t="shared" ref="B42:B47" si="45">F42*C42</f>
        <v>0</v>
      </c>
      <c r="C42" s="91">
        <f>'4. Fuentes de financiación'!$F$6</f>
        <v>0</v>
      </c>
      <c r="D42" s="87">
        <f t="shared" ref="D42:D47" si="46">F42-B42</f>
        <v>0</v>
      </c>
      <c r="E42" s="91">
        <f t="shared" ref="E42:E47" si="47">IF(D42=0,0,D42/F42)</f>
        <v>0</v>
      </c>
      <c r="F42" s="88">
        <f>B12</f>
        <v>0</v>
      </c>
    </row>
    <row r="43" spans="1:7" s="36" customFormat="1" ht="41.25" customHeight="1">
      <c r="A43" s="79" t="s">
        <v>3</v>
      </c>
      <c r="B43" s="87">
        <f t="shared" si="45"/>
        <v>0</v>
      </c>
      <c r="C43" s="91">
        <f>'4. Fuentes de financiación'!$F$6</f>
        <v>0</v>
      </c>
      <c r="D43" s="87">
        <f t="shared" si="46"/>
        <v>0</v>
      </c>
      <c r="E43" s="91">
        <f t="shared" si="47"/>
        <v>0</v>
      </c>
      <c r="F43" s="88">
        <f>D12</f>
        <v>0</v>
      </c>
    </row>
    <row r="44" spans="1:7" s="36" customFormat="1" ht="41.25" customHeight="1">
      <c r="A44" s="79" t="s">
        <v>4</v>
      </c>
      <c r="B44" s="87">
        <f t="shared" si="45"/>
        <v>0</v>
      </c>
      <c r="C44" s="91">
        <f>'4. Fuentes de financiación'!$F$6</f>
        <v>0</v>
      </c>
      <c r="D44" s="87">
        <f t="shared" si="46"/>
        <v>0</v>
      </c>
      <c r="E44" s="91">
        <f t="shared" si="47"/>
        <v>0</v>
      </c>
      <c r="F44" s="88">
        <f>F12</f>
        <v>0</v>
      </c>
    </row>
    <row r="45" spans="1:7" s="36" customFormat="1" ht="41.25" customHeight="1">
      <c r="A45" s="79" t="s">
        <v>5</v>
      </c>
      <c r="B45" s="87">
        <f t="shared" si="45"/>
        <v>0</v>
      </c>
      <c r="C45" s="91">
        <f>'4. Fuentes de financiación'!$F$6</f>
        <v>0</v>
      </c>
      <c r="D45" s="87">
        <f t="shared" si="46"/>
        <v>0</v>
      </c>
      <c r="E45" s="91">
        <f t="shared" si="47"/>
        <v>0</v>
      </c>
      <c r="F45" s="88">
        <f>H12</f>
        <v>0</v>
      </c>
    </row>
    <row r="46" spans="1:7" s="36" customFormat="1" ht="41.25" customHeight="1">
      <c r="A46" s="79" t="str">
        <f>'1. Datos Generales'!B32</f>
        <v>Gestión y Coordinación</v>
      </c>
      <c r="B46" s="87">
        <f t="shared" si="45"/>
        <v>0</v>
      </c>
      <c r="C46" s="91">
        <f>'4. Fuentes de financiación'!$F$6</f>
        <v>0</v>
      </c>
      <c r="D46" s="87">
        <f t="shared" si="46"/>
        <v>0</v>
      </c>
      <c r="E46" s="91">
        <f t="shared" si="47"/>
        <v>0</v>
      </c>
      <c r="F46" s="88">
        <f>J12</f>
        <v>0</v>
      </c>
    </row>
    <row r="47" spans="1:7" s="36" customFormat="1" ht="41.25" customHeight="1">
      <c r="A47" s="79" t="str">
        <f>'1. Datos Generales'!B33</f>
        <v>Comunicación</v>
      </c>
      <c r="B47" s="87">
        <f t="shared" si="45"/>
        <v>0</v>
      </c>
      <c r="C47" s="91">
        <f>'4. Fuentes de financiación'!$F$6</f>
        <v>0</v>
      </c>
      <c r="D47" s="87">
        <f t="shared" si="46"/>
        <v>0</v>
      </c>
      <c r="E47" s="91">
        <f t="shared" si="47"/>
        <v>0</v>
      </c>
      <c r="F47" s="88">
        <f>L12</f>
        <v>0</v>
      </c>
    </row>
    <row r="48" spans="1:7" s="36" customFormat="1" ht="41.25" customHeight="1">
      <c r="A48" s="79" t="s">
        <v>1</v>
      </c>
      <c r="B48" s="80">
        <f>SUM(B42:B47)</f>
        <v>0</v>
      </c>
      <c r="C48" s="81">
        <f>IF(B48=0,0,B48/$F$48)</f>
        <v>0</v>
      </c>
      <c r="D48" s="80">
        <f>SUM(D42:D47)</f>
        <v>0</v>
      </c>
      <c r="E48" s="81">
        <f>IF(D48=0,0,D48/$F$48)</f>
        <v>0</v>
      </c>
      <c r="F48" s="90">
        <f>SUM(F42:F47)</f>
        <v>0</v>
      </c>
    </row>
    <row r="49" spans="1:15" ht="37.5" customHeight="1">
      <c r="I49" s="46"/>
    </row>
    <row r="50" spans="1:15" ht="54.95" customHeight="1">
      <c r="A50" s="69">
        <f>'1. Datos Generales'!A5</f>
        <v>0</v>
      </c>
      <c r="B50" s="92"/>
      <c r="C50" s="92"/>
      <c r="D50" s="92"/>
      <c r="E50" s="92"/>
      <c r="F50" s="92"/>
      <c r="G50" s="37"/>
    </row>
    <row r="51" spans="1:15" ht="51.75" customHeight="1">
      <c r="A51" s="70" t="s">
        <v>115</v>
      </c>
      <c r="B51" s="199">
        <f>'1. Datos Generales'!$B$8</f>
        <v>0</v>
      </c>
      <c r="C51" s="200"/>
      <c r="D51" s="200"/>
      <c r="E51" s="200"/>
      <c r="F51" s="201"/>
    </row>
    <row r="52" spans="1:15" ht="41.25" customHeight="1">
      <c r="A52" s="83"/>
      <c r="B52" s="84" t="s">
        <v>104</v>
      </c>
      <c r="C52" s="84" t="s">
        <v>0</v>
      </c>
      <c r="D52" s="84" t="s">
        <v>105</v>
      </c>
      <c r="E52" s="84" t="s">
        <v>0</v>
      </c>
      <c r="F52" s="84" t="s">
        <v>1</v>
      </c>
    </row>
    <row r="53" spans="1:15" s="36" customFormat="1" ht="41.25" customHeight="1">
      <c r="A53" s="79" t="s">
        <v>37</v>
      </c>
      <c r="B53" s="87">
        <f>F53*C53</f>
        <v>0</v>
      </c>
      <c r="C53" s="91">
        <f>'4. Fuentes de financiación'!$F$5</f>
        <v>0</v>
      </c>
      <c r="D53" s="87">
        <f>F53-B53</f>
        <v>0</v>
      </c>
      <c r="E53" s="91">
        <f>IF(D53=0,0,D53/F53)</f>
        <v>0</v>
      </c>
      <c r="F53" s="88">
        <f>B24</f>
        <v>0</v>
      </c>
    </row>
    <row r="54" spans="1:15" s="36" customFormat="1" ht="41.25" customHeight="1">
      <c r="A54" s="79" t="s">
        <v>38</v>
      </c>
      <c r="B54" s="87">
        <f>F54*C54</f>
        <v>0</v>
      </c>
      <c r="C54" s="91">
        <f>'4. Fuentes de financiación'!$F$5</f>
        <v>0</v>
      </c>
      <c r="D54" s="87">
        <f>F54-B54</f>
        <v>0</v>
      </c>
      <c r="E54" s="91">
        <f>IF(D54=0,0,D54/F54)</f>
        <v>0</v>
      </c>
      <c r="F54" s="88">
        <f>D24</f>
        <v>0</v>
      </c>
      <c r="G54" s="39"/>
      <c r="H54" s="40"/>
      <c r="I54" s="41"/>
      <c r="J54" s="42"/>
    </row>
    <row r="55" spans="1:15" s="36" customFormat="1" ht="41.25" customHeight="1">
      <c r="A55" s="79" t="s">
        <v>39</v>
      </c>
      <c r="B55" s="87">
        <f>F55*C55</f>
        <v>0</v>
      </c>
      <c r="C55" s="91">
        <f>'4. Fuentes de financiación'!$F$5</f>
        <v>0</v>
      </c>
      <c r="D55" s="87">
        <f>F55-B55</f>
        <v>0</v>
      </c>
      <c r="E55" s="91">
        <f>IF(D55=0,0,D55/F55)</f>
        <v>0</v>
      </c>
      <c r="F55" s="88">
        <f>F24</f>
        <v>0</v>
      </c>
      <c r="G55" s="39"/>
      <c r="H55" s="40"/>
      <c r="I55" s="41"/>
      <c r="J55" s="42"/>
    </row>
    <row r="56" spans="1:15" s="36" customFormat="1" ht="41.25" customHeight="1">
      <c r="A56" s="79" t="s">
        <v>40</v>
      </c>
      <c r="B56" s="87">
        <f>F56*C56</f>
        <v>0</v>
      </c>
      <c r="C56" s="91">
        <f>'4. Fuentes de financiación'!$F$5</f>
        <v>0</v>
      </c>
      <c r="D56" s="87">
        <f>F56-B56</f>
        <v>0</v>
      </c>
      <c r="E56" s="91">
        <f>IF(D56=0,0,D56/F56)</f>
        <v>0</v>
      </c>
      <c r="F56" s="88">
        <f>H24</f>
        <v>0</v>
      </c>
      <c r="G56" s="39"/>
      <c r="H56" s="40"/>
      <c r="I56" s="41"/>
      <c r="J56" s="42"/>
    </row>
    <row r="57" spans="1:15" s="36" customFormat="1" ht="41.25" customHeight="1">
      <c r="A57" s="79" t="s">
        <v>106</v>
      </c>
      <c r="B57" s="87">
        <f>F57*C57</f>
        <v>0</v>
      </c>
      <c r="C57" s="91">
        <f>'4. Fuentes de financiación'!$F$5</f>
        <v>0</v>
      </c>
      <c r="D57" s="87">
        <f>F57-B57</f>
        <v>0</v>
      </c>
      <c r="E57" s="91">
        <f>IF(D57=0,0,D57/F57)</f>
        <v>0</v>
      </c>
      <c r="F57" s="88">
        <f>J24</f>
        <v>0</v>
      </c>
      <c r="G57" s="39"/>
      <c r="H57" s="40"/>
      <c r="I57" s="41"/>
      <c r="J57" s="42"/>
    </row>
    <row r="58" spans="1:15" s="36" customFormat="1" ht="41.25" customHeight="1">
      <c r="A58" s="79" t="s">
        <v>191</v>
      </c>
      <c r="B58" s="87">
        <f t="shared" ref="B58:B59" si="48">F58*C58</f>
        <v>0</v>
      </c>
      <c r="C58" s="91">
        <f>'4. Fuentes de financiación'!$F$5</f>
        <v>0</v>
      </c>
      <c r="D58" s="87">
        <f t="shared" ref="D58:D59" si="49">F58-B58</f>
        <v>0</v>
      </c>
      <c r="E58" s="91">
        <f t="shared" ref="E58:E59" si="50">IF(D58=0,0,D58/F58)</f>
        <v>0</v>
      </c>
      <c r="F58" s="88">
        <f>L24</f>
        <v>0</v>
      </c>
      <c r="G58" s="43"/>
      <c r="H58" s="44"/>
      <c r="I58" s="43"/>
      <c r="J58" s="45"/>
    </row>
    <row r="59" spans="1:15" ht="40.5" customHeight="1">
      <c r="A59" s="79" t="s">
        <v>192</v>
      </c>
      <c r="B59" s="87">
        <f t="shared" si="48"/>
        <v>0</v>
      </c>
      <c r="C59" s="91">
        <f>'4. Fuentes de financiación'!$F$5</f>
        <v>0</v>
      </c>
      <c r="D59" s="87">
        <f t="shared" si="49"/>
        <v>0</v>
      </c>
      <c r="E59" s="91">
        <f t="shared" si="50"/>
        <v>0</v>
      </c>
      <c r="F59" s="88">
        <f>N24</f>
        <v>0</v>
      </c>
      <c r="O59" s="46"/>
    </row>
    <row r="60" spans="1:15" ht="43.5" customHeight="1">
      <c r="A60" s="79" t="s">
        <v>1</v>
      </c>
      <c r="B60" s="123">
        <f>SUM(B53:B59)</f>
        <v>0</v>
      </c>
      <c r="C60" s="89">
        <f>IF(B60=0,0,B60/$F$60)</f>
        <v>0</v>
      </c>
      <c r="D60" s="123">
        <f>SUM(D53:D59)</f>
        <v>0</v>
      </c>
      <c r="E60" s="89">
        <f>IF(D60=0,0,D60/$F$60)</f>
        <v>0</v>
      </c>
      <c r="F60" s="123">
        <f>SUM(F53:F59)</f>
        <v>0</v>
      </c>
      <c r="O60" s="46"/>
    </row>
    <row r="61" spans="1:15">
      <c r="O61" s="46"/>
    </row>
    <row r="62" spans="1:15">
      <c r="O62" s="46"/>
    </row>
    <row r="63" spans="1:15">
      <c r="O63" s="46"/>
    </row>
    <row r="64" spans="1:15">
      <c r="O64" s="46"/>
    </row>
    <row r="65" spans="15:15">
      <c r="O65" s="46"/>
    </row>
    <row r="66" spans="15:15">
      <c r="O66" s="46"/>
    </row>
    <row r="67" spans="15:15">
      <c r="O67" s="46"/>
    </row>
    <row r="68" spans="15:15">
      <c r="O68" s="46"/>
    </row>
    <row r="69" spans="15:15">
      <c r="O69" s="46"/>
    </row>
    <row r="70" spans="15:15">
      <c r="O70" s="46"/>
    </row>
    <row r="71" spans="15:15">
      <c r="O71" s="46"/>
    </row>
    <row r="72" spans="15:15">
      <c r="O72" s="46"/>
    </row>
    <row r="73" spans="15:15">
      <c r="O73" s="46"/>
    </row>
    <row r="74" spans="15:15">
      <c r="O74" s="46"/>
    </row>
    <row r="75" spans="15:15">
      <c r="O75" s="46"/>
    </row>
    <row r="76" spans="15:15">
      <c r="O76" s="46"/>
    </row>
    <row r="77" spans="15:15">
      <c r="O77" s="46"/>
    </row>
    <row r="78" spans="15:15">
      <c r="O78" s="46"/>
    </row>
    <row r="79" spans="15:15">
      <c r="O79" s="46"/>
    </row>
    <row r="80" spans="15:15">
      <c r="O80" s="46"/>
    </row>
    <row r="81" spans="15:15">
      <c r="O81" s="46"/>
    </row>
    <row r="82" spans="15:15">
      <c r="O82" s="46"/>
    </row>
    <row r="83" spans="15:15">
      <c r="O83" s="46"/>
    </row>
    <row r="84" spans="15:15">
      <c r="O84" s="46"/>
    </row>
    <row r="85" spans="15:15">
      <c r="O85" s="46"/>
    </row>
    <row r="86" spans="15:15">
      <c r="O86" s="46"/>
    </row>
    <row r="87" spans="15:15">
      <c r="O87" s="46"/>
    </row>
    <row r="88" spans="15:15">
      <c r="O88" s="46"/>
    </row>
    <row r="89" spans="15:15">
      <c r="O89" s="46"/>
    </row>
    <row r="90" spans="15:15">
      <c r="O90" s="46"/>
    </row>
    <row r="91" spans="15:15">
      <c r="O91" s="46"/>
    </row>
    <row r="92" spans="15:15">
      <c r="O92" s="46"/>
    </row>
    <row r="93" spans="15:15">
      <c r="O93" s="46"/>
    </row>
    <row r="94" spans="15:15">
      <c r="O94" s="46"/>
    </row>
    <row r="95" spans="15:15">
      <c r="O95" s="46"/>
    </row>
    <row r="96" spans="15:15">
      <c r="O96" s="46"/>
    </row>
    <row r="97" spans="15:15">
      <c r="O97" s="46"/>
    </row>
    <row r="98" spans="15:15">
      <c r="O98" s="46"/>
    </row>
    <row r="99" spans="15:15">
      <c r="O99" s="46"/>
    </row>
    <row r="100" spans="15:15">
      <c r="O100" s="46"/>
    </row>
    <row r="101" spans="15:15">
      <c r="O101" s="46"/>
    </row>
    <row r="102" spans="15:15">
      <c r="O102" s="46"/>
    </row>
    <row r="103" spans="15:15">
      <c r="O103" s="46"/>
    </row>
    <row r="104" spans="15:15">
      <c r="O104" s="46"/>
    </row>
    <row r="105" spans="15:15">
      <c r="O105" s="46"/>
    </row>
    <row r="106" spans="15:15">
      <c r="O106" s="46"/>
    </row>
    <row r="107" spans="15:15">
      <c r="O107" s="46"/>
    </row>
    <row r="108" spans="15:15">
      <c r="O108" s="46"/>
    </row>
    <row r="109" spans="15:15">
      <c r="O109" s="46"/>
    </row>
    <row r="110" spans="15:15">
      <c r="O110" s="46"/>
    </row>
    <row r="111" spans="15:15">
      <c r="O111" s="46"/>
    </row>
    <row r="112" spans="15:15">
      <c r="O112" s="46"/>
    </row>
    <row r="113" spans="15:15">
      <c r="O113" s="46"/>
    </row>
    <row r="114" spans="15:15">
      <c r="O114" s="46"/>
    </row>
    <row r="115" spans="15:15">
      <c r="O115" s="46"/>
    </row>
    <row r="116" spans="15:15">
      <c r="O116" s="46"/>
    </row>
    <row r="117" spans="15:15">
      <c r="O117" s="46"/>
    </row>
    <row r="118" spans="15:15">
      <c r="O118" s="46"/>
    </row>
    <row r="119" spans="15:15">
      <c r="O119" s="46"/>
    </row>
    <row r="120" spans="15:15">
      <c r="O120" s="46"/>
    </row>
    <row r="121" spans="15:15">
      <c r="O121" s="46"/>
    </row>
    <row r="122" spans="15:15">
      <c r="O122" s="46"/>
    </row>
    <row r="123" spans="15:15">
      <c r="O123" s="46"/>
    </row>
    <row r="124" spans="15:15">
      <c r="O124" s="46"/>
    </row>
    <row r="125" spans="15:15">
      <c r="O125" s="46"/>
    </row>
    <row r="126" spans="15:15">
      <c r="O126" s="46"/>
    </row>
    <row r="127" spans="15:15">
      <c r="O127" s="46"/>
    </row>
    <row r="128" spans="15:15">
      <c r="O128" s="46"/>
    </row>
    <row r="129" spans="15:15">
      <c r="O129" s="46"/>
    </row>
    <row r="130" spans="15:15">
      <c r="O130" s="46"/>
    </row>
    <row r="131" spans="15:15">
      <c r="O131" s="46"/>
    </row>
    <row r="132" spans="15:15">
      <c r="O132" s="46"/>
    </row>
    <row r="133" spans="15:15">
      <c r="O133" s="46"/>
    </row>
    <row r="134" spans="15:15">
      <c r="O134" s="46"/>
    </row>
    <row r="135" spans="15:15">
      <c r="O135" s="46"/>
    </row>
    <row r="136" spans="15:15">
      <c r="O136" s="46"/>
    </row>
    <row r="137" spans="15:15">
      <c r="O137" s="46"/>
    </row>
    <row r="138" spans="15:15">
      <c r="O138" s="46"/>
    </row>
    <row r="139" spans="15:15">
      <c r="O139" s="46"/>
    </row>
    <row r="140" spans="15:15">
      <c r="O140" s="46"/>
    </row>
    <row r="141" spans="15:15">
      <c r="O141" s="46"/>
    </row>
    <row r="142" spans="15:15">
      <c r="O142" s="46"/>
    </row>
    <row r="143" spans="15:15">
      <c r="O143" s="46"/>
    </row>
    <row r="144" spans="15:15">
      <c r="O144" s="46"/>
    </row>
    <row r="145" spans="15:15">
      <c r="O145" s="46"/>
    </row>
    <row r="146" spans="15:15">
      <c r="O146" s="46"/>
    </row>
    <row r="147" spans="15:15">
      <c r="O147" s="46"/>
    </row>
    <row r="148" spans="15:15">
      <c r="O148" s="46"/>
    </row>
    <row r="149" spans="15:15">
      <c r="O149" s="46"/>
    </row>
    <row r="150" spans="15:15">
      <c r="O150" s="46"/>
    </row>
    <row r="151" spans="15:15">
      <c r="O151" s="46"/>
    </row>
    <row r="152" spans="15:15">
      <c r="O152" s="46"/>
    </row>
    <row r="153" spans="15:15">
      <c r="O153" s="46"/>
    </row>
    <row r="154" spans="15:15">
      <c r="O154" s="46"/>
    </row>
    <row r="155" spans="15:15">
      <c r="O155" s="46"/>
    </row>
    <row r="156" spans="15:15">
      <c r="O156" s="46"/>
    </row>
    <row r="157" spans="15:15">
      <c r="O157" s="46"/>
    </row>
    <row r="158" spans="15:15">
      <c r="O158" s="46"/>
    </row>
    <row r="159" spans="15:15">
      <c r="O159" s="46"/>
    </row>
    <row r="160" spans="15:15">
      <c r="O160" s="46"/>
    </row>
    <row r="161" spans="15:15">
      <c r="O161" s="46"/>
    </row>
    <row r="162" spans="15:15">
      <c r="O162" s="46"/>
    </row>
    <row r="163" spans="15:15">
      <c r="O163" s="46"/>
    </row>
    <row r="164" spans="15:15">
      <c r="O164" s="46"/>
    </row>
    <row r="165" spans="15:15">
      <c r="O165" s="46"/>
    </row>
    <row r="166" spans="15:15">
      <c r="O166" s="46"/>
    </row>
    <row r="167" spans="15:15">
      <c r="O167" s="46"/>
    </row>
    <row r="168" spans="15:15">
      <c r="O168" s="46"/>
    </row>
    <row r="169" spans="15:15">
      <c r="O169" s="46"/>
    </row>
    <row r="170" spans="15:15">
      <c r="O170" s="46"/>
    </row>
    <row r="171" spans="15:15">
      <c r="O171" s="46"/>
    </row>
    <row r="172" spans="15:15">
      <c r="O172" s="46"/>
    </row>
    <row r="173" spans="15:15">
      <c r="O173" s="46"/>
    </row>
    <row r="174" spans="15:15">
      <c r="O174" s="46"/>
    </row>
    <row r="175" spans="15:15">
      <c r="O175" s="46"/>
    </row>
    <row r="176" spans="15:15">
      <c r="O176" s="46"/>
    </row>
    <row r="177" spans="15:15">
      <c r="O177" s="46"/>
    </row>
    <row r="178" spans="15:15">
      <c r="O178" s="46"/>
    </row>
    <row r="179" spans="15:15">
      <c r="O179" s="46"/>
    </row>
    <row r="180" spans="15:15">
      <c r="O180" s="46"/>
    </row>
    <row r="181" spans="15:15">
      <c r="O181" s="46"/>
    </row>
    <row r="182" spans="15:15">
      <c r="O182" s="46"/>
    </row>
    <row r="183" spans="15:15">
      <c r="O183" s="46"/>
    </row>
    <row r="184" spans="15:15">
      <c r="O184" s="46"/>
    </row>
    <row r="185" spans="15:15">
      <c r="O185" s="46"/>
    </row>
    <row r="186" spans="15:15">
      <c r="O186" s="46"/>
    </row>
    <row r="187" spans="15:15">
      <c r="O187" s="46"/>
    </row>
    <row r="188" spans="15:15">
      <c r="O188" s="46"/>
    </row>
    <row r="189" spans="15:15">
      <c r="O189" s="46"/>
    </row>
    <row r="190" spans="15:15">
      <c r="O190" s="46"/>
    </row>
    <row r="191" spans="15:15">
      <c r="O191" s="46"/>
    </row>
    <row r="192" spans="15:15">
      <c r="O192" s="46"/>
    </row>
    <row r="193" spans="15:15">
      <c r="O193" s="46"/>
    </row>
    <row r="194" spans="15:15">
      <c r="O194" s="46"/>
    </row>
    <row r="195" spans="15:15">
      <c r="O195" s="46"/>
    </row>
    <row r="196" spans="15:15">
      <c r="O196" s="46"/>
    </row>
    <row r="197" spans="15:15">
      <c r="O197" s="46"/>
    </row>
    <row r="198" spans="15:15">
      <c r="O198" s="46"/>
    </row>
    <row r="199" spans="15:15">
      <c r="O199" s="46"/>
    </row>
    <row r="200" spans="15:15">
      <c r="O200" s="46"/>
    </row>
    <row r="201" spans="15:15">
      <c r="O201" s="46"/>
    </row>
    <row r="202" spans="15:15">
      <c r="O202" s="46"/>
    </row>
    <row r="203" spans="15:15">
      <c r="O203" s="46"/>
    </row>
    <row r="204" spans="15:15">
      <c r="O204" s="46"/>
    </row>
    <row r="205" spans="15:15">
      <c r="O205" s="46"/>
    </row>
    <row r="206" spans="15:15">
      <c r="O206" s="46"/>
    </row>
    <row r="207" spans="15:15">
      <c r="O207" s="46"/>
    </row>
    <row r="208" spans="15:15">
      <c r="O208" s="46"/>
    </row>
    <row r="209" spans="15:15">
      <c r="O209" s="46"/>
    </row>
    <row r="210" spans="15:15">
      <c r="O210" s="46"/>
    </row>
    <row r="211" spans="15:15">
      <c r="O211" s="47"/>
    </row>
    <row r="212" spans="15:15">
      <c r="O212" s="47"/>
    </row>
    <row r="213" spans="15:15">
      <c r="O213" s="47"/>
    </row>
    <row r="214" spans="15:15">
      <c r="O214" s="47"/>
    </row>
    <row r="215" spans="15:15">
      <c r="O215" s="47"/>
    </row>
    <row r="216" spans="15:15">
      <c r="O216" s="47"/>
    </row>
    <row r="217" spans="15:15">
      <c r="O217" s="47"/>
    </row>
    <row r="218" spans="15:15">
      <c r="O218" s="47"/>
    </row>
    <row r="219" spans="15:15">
      <c r="O219" s="47"/>
    </row>
    <row r="220" spans="15:15">
      <c r="O220" s="47"/>
    </row>
    <row r="221" spans="15:15">
      <c r="O221" s="47"/>
    </row>
    <row r="222" spans="15:15">
      <c r="O222" s="47"/>
    </row>
    <row r="223" spans="15:15">
      <c r="O223" s="47"/>
    </row>
    <row r="224" spans="15:15">
      <c r="O224" s="47"/>
    </row>
    <row r="225" spans="15:15">
      <c r="O225" s="47"/>
    </row>
    <row r="226" spans="15:15">
      <c r="O226" s="47"/>
    </row>
    <row r="227" spans="15:15">
      <c r="O227" s="47"/>
    </row>
    <row r="228" spans="15:15">
      <c r="O228" s="47"/>
    </row>
    <row r="229" spans="15:15">
      <c r="O229" s="47"/>
    </row>
    <row r="230" spans="15:15">
      <c r="O230" s="47"/>
    </row>
    <row r="231" spans="15:15">
      <c r="O231" s="47"/>
    </row>
    <row r="232" spans="15:15">
      <c r="O232" s="47"/>
    </row>
    <row r="233" spans="15:15">
      <c r="O233" s="47"/>
    </row>
    <row r="234" spans="15:15">
      <c r="O234" s="47"/>
    </row>
    <row r="235" spans="15:15">
      <c r="O235" s="47"/>
    </row>
    <row r="236" spans="15:15">
      <c r="O236" s="47"/>
    </row>
    <row r="237" spans="15:15">
      <c r="O237" s="47"/>
    </row>
    <row r="238" spans="15:15">
      <c r="O238" s="47"/>
    </row>
    <row r="239" spans="15:15">
      <c r="O239" s="47"/>
    </row>
    <row r="240" spans="15:15">
      <c r="O240" s="47"/>
    </row>
    <row r="241" spans="15:15">
      <c r="O241" s="47"/>
    </row>
    <row r="242" spans="15:15">
      <c r="O242" s="47"/>
    </row>
    <row r="243" spans="15:15">
      <c r="O243" s="47"/>
    </row>
    <row r="244" spans="15:15">
      <c r="O244" s="47"/>
    </row>
    <row r="245" spans="15:15">
      <c r="O245" s="47"/>
    </row>
    <row r="246" spans="15:15">
      <c r="O246" s="47"/>
    </row>
    <row r="247" spans="15:15">
      <c r="O247" s="47"/>
    </row>
    <row r="248" spans="15:15">
      <c r="O248" s="47"/>
    </row>
    <row r="249" spans="15:15">
      <c r="O249" s="47"/>
    </row>
    <row r="250" spans="15:15">
      <c r="O250" s="47"/>
    </row>
    <row r="251" spans="15:15">
      <c r="O251" s="47"/>
    </row>
    <row r="252" spans="15:15">
      <c r="O252" s="47"/>
    </row>
    <row r="253" spans="15:15">
      <c r="O253" s="47"/>
    </row>
  </sheetData>
  <sheetProtection password="EDE0" sheet="1" objects="1" scenarios="1" formatColumns="0" selectLockedCells="1"/>
  <mergeCells count="4">
    <mergeCell ref="A1:O1"/>
    <mergeCell ref="B28:F28"/>
    <mergeCell ref="B40:F40"/>
    <mergeCell ref="B51:F51"/>
  </mergeCells>
  <phoneticPr fontId="2" type="noConversion"/>
  <conditionalFormatting sqref="Q21 O9">
    <cfRule type="cellIs" dxfId="11" priority="1" stopIfTrue="1" operator="greaterThan">
      <formula>0.07</formula>
    </cfRule>
  </conditionalFormatting>
  <conditionalFormatting sqref="P17">
    <cfRule type="cellIs" dxfId="10" priority="2" stopIfTrue="1" operator="notEqual">
      <formula>$N$5</formula>
    </cfRule>
  </conditionalFormatting>
  <conditionalFormatting sqref="P18">
    <cfRule type="cellIs" dxfId="9" priority="3" stopIfTrue="1" operator="notEqual">
      <formula>$N$6</formula>
    </cfRule>
  </conditionalFormatting>
  <conditionalFormatting sqref="P19">
    <cfRule type="cellIs" dxfId="8" priority="4" stopIfTrue="1" operator="notEqual">
      <formula>$N$7</formula>
    </cfRule>
  </conditionalFormatting>
  <conditionalFormatting sqref="P20">
    <cfRule type="cellIs" dxfId="7" priority="5" stopIfTrue="1" operator="notEqual">
      <formula>$N$8</formula>
    </cfRule>
  </conditionalFormatting>
  <conditionalFormatting sqref="P21">
    <cfRule type="cellIs" dxfId="6" priority="6" stopIfTrue="1" operator="notEqual">
      <formula>$N$9</formula>
    </cfRule>
  </conditionalFormatting>
  <conditionalFormatting sqref="P22">
    <cfRule type="cellIs" dxfId="5" priority="7" stopIfTrue="1" operator="notEqual">
      <formula>$N$10</formula>
    </cfRule>
  </conditionalFormatting>
  <conditionalFormatting sqref="P23">
    <cfRule type="cellIs" dxfId="4" priority="8" stopIfTrue="1" operator="notEqual">
      <formula>$N$11</formula>
    </cfRule>
  </conditionalFormatting>
  <conditionalFormatting sqref="P24">
    <cfRule type="cellIs" dxfId="3" priority="9" stopIfTrue="1" operator="notEqual">
      <formula>$N$12</formula>
    </cfRule>
  </conditionalFormatting>
  <conditionalFormatting sqref="N5:N12">
    <cfRule type="cellIs" dxfId="2" priority="10" stopIfTrue="1" operator="notEqual">
      <formula>$P17</formula>
    </cfRule>
  </conditionalFormatting>
  <conditionalFormatting sqref="F37 F48">
    <cfRule type="cellIs" dxfId="0" priority="11" stopIfTrue="1" operator="notEqual">
      <formula>$F$60</formula>
    </cfRule>
  </conditionalFormatting>
  <conditionalFormatting sqref="K12">
    <cfRule type="cellIs" dxfId="1" priority="13" stopIfTrue="1" operator="greaterThan">
      <formula>0.06</formula>
    </cfRule>
  </conditionalFormatting>
  <printOptions horizontalCentered="1"/>
  <pageMargins left="0.47244094488188981" right="0.35433070866141736" top="0.95" bottom="0.54" header="0" footer="0"/>
  <pageSetup paperSize="9" scale="31" fitToHeight="2" orientation="landscape" r:id="rId1"/>
  <headerFooter alignWithMargins="0">
    <oddHeader>&amp;L&amp;G&amp;R
&amp;G</oddHeader>
    <oddFooter>&amp;C&amp;"Tahoma,Normal"&amp;14&amp;P de &amp;N&amp;R&amp;"Tahoma,Normal"&amp;14&amp;A</oddFooter>
  </headerFooter>
  <rowBreaks count="1" manualBreakCount="1">
    <brk id="25" max="16383" man="1"/>
  </rowBreaks>
  <ignoredErrors>
    <ignoredError sqref="H17 H18:H23 J17:J23 L17:L23 N17:N23" formula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45</vt:i4>
      </vt:variant>
      <vt:variant>
        <vt:lpstr>Rangos con nombre</vt:lpstr>
      </vt:variant>
      <vt:variant>
        <vt:i4>45</vt:i4>
      </vt:variant>
    </vt:vector>
  </HeadingPairs>
  <TitlesOfParts>
    <vt:vector size="90" baseType="lpstr">
      <vt:lpstr>1. Datos Generales</vt:lpstr>
      <vt:lpstr>2. Coste total por tipo gasto</vt:lpstr>
      <vt:lpstr>3. Coste total anualizado</vt:lpstr>
      <vt:lpstr>4. Fuentes de financiación</vt:lpstr>
      <vt:lpstr>5. Distribución geográfica</vt:lpstr>
      <vt:lpstr>6.1.A Ppto Detallado BP</vt:lpstr>
      <vt:lpstr>6.1.B Resumen BP</vt:lpstr>
      <vt:lpstr>6.2.A Ppto Detallado B2</vt:lpstr>
      <vt:lpstr>6.2.B Resumen B2</vt:lpstr>
      <vt:lpstr>6.3.A Ppto Detallado B3</vt:lpstr>
      <vt:lpstr>6.3.B Resumen B3</vt:lpstr>
      <vt:lpstr>6.4.A Ppto Detallado B4</vt:lpstr>
      <vt:lpstr>6.4.B Resumen B4</vt:lpstr>
      <vt:lpstr>6.5.A Ppto Detallado B5</vt:lpstr>
      <vt:lpstr>6.5.B Resumen B5</vt:lpstr>
      <vt:lpstr>6.6.A Ppto Detallado B6</vt:lpstr>
      <vt:lpstr>6.6.B Resumen B6</vt:lpstr>
      <vt:lpstr>6.7.A Ppto Detallado B7</vt:lpstr>
      <vt:lpstr>6.7.B Resumen B7</vt:lpstr>
      <vt:lpstr>6.8.A Ppto Detallado B8</vt:lpstr>
      <vt:lpstr>6.8.B Resumen B8</vt:lpstr>
      <vt:lpstr>6.9.A Ppto Detallado B9</vt:lpstr>
      <vt:lpstr>6.9.B Resumen B9</vt:lpstr>
      <vt:lpstr>6.10.A Ppto Detallado B10</vt:lpstr>
      <vt:lpstr>6.10.B Resumen B10</vt:lpstr>
      <vt:lpstr>6.11.A Ppto Detallado B11</vt:lpstr>
      <vt:lpstr>6.11.B Resumen B11</vt:lpstr>
      <vt:lpstr>6.12.A Ppto Detallado B12</vt:lpstr>
      <vt:lpstr>6.12.B Resumen B12</vt:lpstr>
      <vt:lpstr>6.13.A Ppto Detallado B13</vt:lpstr>
      <vt:lpstr>6.13.B Resumen B13</vt:lpstr>
      <vt:lpstr>6.14.A Ppto Detallado B14</vt:lpstr>
      <vt:lpstr>6.14.B Resumen B14</vt:lpstr>
      <vt:lpstr>6.15.A Ppto Detallado B15</vt:lpstr>
      <vt:lpstr>6.15.B Resumen B15</vt:lpstr>
      <vt:lpstr>6.16.A Ppto Detallado B16</vt:lpstr>
      <vt:lpstr>6.16.B Resumen B16</vt:lpstr>
      <vt:lpstr>6.17.A Ppto Detallado B17</vt:lpstr>
      <vt:lpstr>6.17.B Resumen B17</vt:lpstr>
      <vt:lpstr>6.18.A Ppto Detallado B18</vt:lpstr>
      <vt:lpstr>6.18.B Resumen B18</vt:lpstr>
      <vt:lpstr>6.19.A Ppto Detallado B19</vt:lpstr>
      <vt:lpstr>6.19.B Resumen B19</vt:lpstr>
      <vt:lpstr>6.20.A Ppto Detallado B20</vt:lpstr>
      <vt:lpstr>6.20.B Resumen B20</vt:lpstr>
      <vt:lpstr>'1. Datos Generales'!Área_de_impresión</vt:lpstr>
      <vt:lpstr>'2. Coste total por tipo gasto'!Área_de_impresión</vt:lpstr>
      <vt:lpstr>'3. Coste total anualizado'!Área_de_impresión</vt:lpstr>
      <vt:lpstr>'4. Fuentes de financiación'!Área_de_impresión</vt:lpstr>
      <vt:lpstr>'5. Distribución geográfica'!Área_de_impresión</vt:lpstr>
      <vt:lpstr>'6.1.A Ppto Detallado BP'!Área_de_impresión</vt:lpstr>
      <vt:lpstr>'6.1.B Resumen BP'!Área_de_impresión</vt:lpstr>
      <vt:lpstr>'6.10.A Ppto Detallado B10'!Área_de_impresión</vt:lpstr>
      <vt:lpstr>'6.10.B Resumen B10'!Área_de_impresión</vt:lpstr>
      <vt:lpstr>'6.11.A Ppto Detallado B11'!Área_de_impresión</vt:lpstr>
      <vt:lpstr>'6.11.B Resumen B11'!Área_de_impresión</vt:lpstr>
      <vt:lpstr>'6.12.A Ppto Detallado B12'!Área_de_impresión</vt:lpstr>
      <vt:lpstr>'6.12.B Resumen B12'!Área_de_impresión</vt:lpstr>
      <vt:lpstr>'6.13.A Ppto Detallado B13'!Área_de_impresión</vt:lpstr>
      <vt:lpstr>'6.13.B Resumen B13'!Área_de_impresión</vt:lpstr>
      <vt:lpstr>'6.14.A Ppto Detallado B14'!Área_de_impresión</vt:lpstr>
      <vt:lpstr>'6.14.B Resumen B14'!Área_de_impresión</vt:lpstr>
      <vt:lpstr>'6.15.A Ppto Detallado B15'!Área_de_impresión</vt:lpstr>
      <vt:lpstr>'6.15.B Resumen B15'!Área_de_impresión</vt:lpstr>
      <vt:lpstr>'6.16.A Ppto Detallado B16'!Área_de_impresión</vt:lpstr>
      <vt:lpstr>'6.16.B Resumen B16'!Área_de_impresión</vt:lpstr>
      <vt:lpstr>'6.17.A Ppto Detallado B17'!Área_de_impresión</vt:lpstr>
      <vt:lpstr>'6.17.B Resumen B17'!Área_de_impresión</vt:lpstr>
      <vt:lpstr>'6.18.A Ppto Detallado B18'!Área_de_impresión</vt:lpstr>
      <vt:lpstr>'6.18.B Resumen B18'!Área_de_impresión</vt:lpstr>
      <vt:lpstr>'6.19.A Ppto Detallado B19'!Área_de_impresión</vt:lpstr>
      <vt:lpstr>'6.19.B Resumen B19'!Área_de_impresión</vt:lpstr>
      <vt:lpstr>'6.2.A Ppto Detallado B2'!Área_de_impresión</vt:lpstr>
      <vt:lpstr>'6.2.B Resumen B2'!Área_de_impresión</vt:lpstr>
      <vt:lpstr>'6.20.A Ppto Detallado B20'!Área_de_impresión</vt:lpstr>
      <vt:lpstr>'6.20.B Resumen B20'!Área_de_impresión</vt:lpstr>
      <vt:lpstr>'6.3.A Ppto Detallado B3'!Área_de_impresión</vt:lpstr>
      <vt:lpstr>'6.3.B Resumen B3'!Área_de_impresión</vt:lpstr>
      <vt:lpstr>'6.4.A Ppto Detallado B4'!Área_de_impresión</vt:lpstr>
      <vt:lpstr>'6.4.B Resumen B4'!Área_de_impresión</vt:lpstr>
      <vt:lpstr>'6.5.A Ppto Detallado B5'!Área_de_impresión</vt:lpstr>
      <vt:lpstr>'6.5.B Resumen B5'!Área_de_impresión</vt:lpstr>
      <vt:lpstr>'6.6.A Ppto Detallado B6'!Área_de_impresión</vt:lpstr>
      <vt:lpstr>'6.6.B Resumen B6'!Área_de_impresión</vt:lpstr>
      <vt:lpstr>'6.7.A Ppto Detallado B7'!Área_de_impresión</vt:lpstr>
      <vt:lpstr>'6.7.B Resumen B7'!Área_de_impresión</vt:lpstr>
      <vt:lpstr>'6.8.A Ppto Detallado B8'!Área_de_impresión</vt:lpstr>
      <vt:lpstr>'6.8.B Resumen B8'!Área_de_impresión</vt:lpstr>
      <vt:lpstr>'6.9.A Ppto Detallado B9'!Área_de_impresión</vt:lpstr>
      <vt:lpstr>'6.9.B Resumen B9'!Área_de_impresión</vt:lpstr>
    </vt:vector>
  </TitlesOfParts>
  <Company>Junta Extremadura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Extremadura</dc:creator>
  <cp:lastModifiedBy>agonzalez</cp:lastModifiedBy>
  <cp:lastPrinted>2014-01-23T12:07:21Z</cp:lastPrinted>
  <dcterms:created xsi:type="dcterms:W3CDTF">2007-12-13T09:21:54Z</dcterms:created>
  <dcterms:modified xsi:type="dcterms:W3CDTF">2014-02-11T16:14:39Z</dcterms:modified>
</cp:coreProperties>
</file>