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autoCompressPictures="0"/>
  <bookViews>
    <workbookView xWindow="0" yWindow="0" windowWidth="21720" windowHeight="13620" tabRatio="810" activeTab="2"/>
  </bookViews>
  <sheets>
    <sheet name="1. Resumen" sheetId="22" r:id="rId1"/>
    <sheet name="2. G por Categ_Activ_y_Anualid" sheetId="24" r:id="rId2"/>
    <sheet name="3. G por Categ_Activ_Anualid_B" sheetId="71" r:id="rId3"/>
    <sheet name="5. Distribuc_geográfica" sheetId="73" r:id="rId4"/>
    <sheet name="7.1.A Ppto Detallado BP" sheetId="23" r:id="rId5"/>
    <sheet name="7.1.B Distribuc_geográfica_BP" sheetId="81" r:id="rId6"/>
    <sheet name="7.1.C Resumen BP" sheetId="21" r:id="rId7"/>
    <sheet name="7.1.A Ppto Detallado B2" sheetId="142" r:id="rId8"/>
    <sheet name="7.1.B Distribuc_geográfica_B2" sheetId="83" r:id="rId9"/>
    <sheet name="7.1.C Resumen B2" sheetId="143" r:id="rId10"/>
    <sheet name="7.1.A Ppto Detallado B3" sheetId="144" r:id="rId11"/>
    <sheet name="7.1.B Distribuc_geográfica_B3" sheetId="86" r:id="rId12"/>
    <sheet name="7.1.C Resumen B3" sheetId="145" r:id="rId13"/>
    <sheet name="7.1.A Ppto Detallado B4" sheetId="146" r:id="rId14"/>
    <sheet name="7.1.B Distribuc_geográfica_B4" sheetId="91" r:id="rId15"/>
    <sheet name="7.1.C Resumen B4" sheetId="147" r:id="rId16"/>
    <sheet name="7.1.A Ppto Detallado B5" sheetId="148" r:id="rId17"/>
    <sheet name="7.1.B Distribuc_geográfica_B5" sheetId="95" r:id="rId18"/>
    <sheet name="7.1.C Resumen B5" sheetId="149" r:id="rId19"/>
    <sheet name="7.1.A Ppto Detallado B6" sheetId="150" r:id="rId20"/>
    <sheet name="7.1.B Distribuc_geográfica_B6" sheetId="98" r:id="rId21"/>
    <sheet name="7.1.C Resumen B6" sheetId="151" r:id="rId22"/>
    <sheet name="7.1.A Ppto Detallado B7" sheetId="152" r:id="rId23"/>
    <sheet name="7.1.B Distribuc_geográfica_B7" sheetId="101" r:id="rId24"/>
    <sheet name="7.1.C Resumen B7" sheetId="154" r:id="rId25"/>
    <sheet name="7.1.A Ppto Detallado B8" sheetId="155" r:id="rId26"/>
    <sheet name="7.1.B Distribuc_geográfica_B8" sheetId="104" r:id="rId27"/>
    <sheet name="7.1.C Resumen B8" sheetId="156" r:id="rId28"/>
    <sheet name="7.1.A Ppto Detallado B9" sheetId="157" r:id="rId29"/>
    <sheet name="7.1.B Distribuc_geográfica_B9" sheetId="107" r:id="rId30"/>
    <sheet name="7.1.C Resumen B9" sheetId="158" r:id="rId31"/>
    <sheet name="7.1.A Ppto Detallado B10" sheetId="159" r:id="rId32"/>
    <sheet name="7.1.B Distribuc_geográfica_B10" sheetId="110" r:id="rId33"/>
    <sheet name="7.1.C Resumen B10" sheetId="160" r:id="rId34"/>
    <sheet name="7.1.A Ppto Detallado B11" sheetId="161" r:id="rId35"/>
    <sheet name="7.1.B Distribuc_geográfica_B11" sheetId="113" r:id="rId36"/>
    <sheet name="7.1.C Resumen B11" sheetId="162" r:id="rId37"/>
    <sheet name="7.1.A Ppto Detallado B12" sheetId="163" r:id="rId38"/>
    <sheet name="7.1.B Distribuc_geográfica_B12" sheetId="116" r:id="rId39"/>
    <sheet name="7.1.C Resumen B12" sheetId="164" r:id="rId40"/>
    <sheet name="7.1.A Ppto Detallado B13" sheetId="165" r:id="rId41"/>
    <sheet name="7.1.B Distribuc_geográfica_B13" sheetId="119" r:id="rId42"/>
    <sheet name="7.1.C Resumen B13" sheetId="166" r:id="rId43"/>
    <sheet name="7.1.A Ppto Detallado B14" sheetId="167" r:id="rId44"/>
    <sheet name="7.1.B Distribuc_geográfica_B14" sheetId="122" r:id="rId45"/>
    <sheet name="7.1.C Resumen B14" sheetId="168" r:id="rId46"/>
    <sheet name="7.1.A Ppto Detallado B15" sheetId="169" r:id="rId47"/>
    <sheet name="7.1.B Distribuc_geográfica_B15" sheetId="125" r:id="rId48"/>
    <sheet name="7.1.C Resumen B15" sheetId="170" r:id="rId49"/>
    <sheet name="7.1.A Ppto Detallado B16" sheetId="171" r:id="rId50"/>
    <sheet name="7.1.B Distribuc_geográfica_B16" sheetId="128" r:id="rId51"/>
    <sheet name="7.1.C Resumen B16" sheetId="172" r:id="rId52"/>
    <sheet name="7.1.A Ppto Detallado B17" sheetId="173" r:id="rId53"/>
    <sheet name="7.1.B Distribuc_geográfica_B17" sheetId="131" r:id="rId54"/>
    <sheet name="7.1.C Resumen B17" sheetId="174" r:id="rId55"/>
    <sheet name="7.1.A Ppto Detallado B18" sheetId="175" r:id="rId56"/>
    <sheet name="7.1.B Distribuc_geográfica_B18" sheetId="134" r:id="rId57"/>
    <sheet name="7.1.C Resumen B18" sheetId="176" r:id="rId58"/>
    <sheet name="7.1.A Ppto Detallado B19" sheetId="177" r:id="rId59"/>
    <sheet name="7.1.B Distribuc_geográfica_B19" sheetId="137" r:id="rId60"/>
    <sheet name="7.1.C Resumen B19" sheetId="178" r:id="rId61"/>
    <sheet name="7.1.A Ppto Detallado B20" sheetId="179" r:id="rId62"/>
    <sheet name="7.1.B Distribuc_geográfica_B20" sheetId="140" r:id="rId63"/>
    <sheet name="7.1.C Resumen B20" sheetId="180" r:id="rId64"/>
  </sheets>
  <definedNames>
    <definedName name="Print_Area" localSheetId="0">'1. Resumen'!$A$1:$F$31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6" i="7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16" i="24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E21"/>
  <c r="F21"/>
  <c r="F20"/>
  <c r="F19"/>
  <c r="F18"/>
  <c r="F17"/>
  <c r="F16"/>
  <c r="C21"/>
  <c r="C22"/>
  <c r="D21"/>
  <c r="D22"/>
  <c r="B21"/>
  <c r="B22"/>
  <c r="C27" i="180"/>
  <c r="D27"/>
  <c r="B27"/>
  <c r="C27" i="178"/>
  <c r="D27"/>
  <c r="B27"/>
  <c r="C27" i="176"/>
  <c r="D27"/>
  <c r="B27"/>
  <c r="C27" i="174"/>
  <c r="D27"/>
  <c r="B27"/>
  <c r="C27" i="172"/>
  <c r="D27"/>
  <c r="B27"/>
  <c r="C27" i="170"/>
  <c r="D27"/>
  <c r="B27"/>
  <c r="C27" i="168"/>
  <c r="D27"/>
  <c r="B27"/>
  <c r="C27" i="166"/>
  <c r="D27"/>
  <c r="B27"/>
  <c r="C27" i="164"/>
  <c r="D27"/>
  <c r="B27"/>
  <c r="C27" i="162"/>
  <c r="D27"/>
  <c r="B27"/>
  <c r="C27" i="160"/>
  <c r="D27"/>
  <c r="B27"/>
  <c r="C27" i="158"/>
  <c r="D27"/>
  <c r="B27"/>
  <c r="C27" i="156"/>
  <c r="D27"/>
  <c r="B27"/>
  <c r="C27" i="154"/>
  <c r="D27"/>
  <c r="B27"/>
  <c r="C27" i="151"/>
  <c r="D27"/>
  <c r="B27"/>
  <c r="C27" i="149"/>
  <c r="D27"/>
  <c r="B27"/>
  <c r="C27" i="147"/>
  <c r="D27"/>
  <c r="B27"/>
  <c r="C27" i="145"/>
  <c r="D27"/>
  <c r="B27"/>
  <c r="C27" i="143"/>
  <c r="D27"/>
  <c r="B27"/>
  <c r="C27" i="21"/>
  <c r="D27"/>
  <c r="B27"/>
  <c r="U25" i="71"/>
  <c r="U24"/>
  <c r="T25"/>
  <c r="T24"/>
  <c r="S25"/>
  <c r="S24"/>
  <c r="R25"/>
  <c r="R24"/>
  <c r="Q25"/>
  <c r="Q24"/>
  <c r="P25"/>
  <c r="P24"/>
  <c r="O25"/>
  <c r="O24"/>
  <c r="N25"/>
  <c r="N24"/>
  <c r="M25"/>
  <c r="M24"/>
  <c r="L25"/>
  <c r="L24"/>
  <c r="K25"/>
  <c r="K24"/>
  <c r="J25"/>
  <c r="J24"/>
  <c r="I25"/>
  <c r="I24"/>
  <c r="H25"/>
  <c r="H24"/>
  <c r="G25"/>
  <c r="G24"/>
  <c r="F25"/>
  <c r="F24"/>
  <c r="E25"/>
  <c r="E24"/>
  <c r="D25"/>
  <c r="D24"/>
  <c r="C25"/>
  <c r="C24"/>
  <c r="B25"/>
  <c r="B24"/>
  <c r="D10" i="180"/>
  <c r="D11"/>
  <c r="D12"/>
  <c r="D13"/>
  <c r="D14"/>
  <c r="D15"/>
  <c r="U18" i="71"/>
  <c r="C10" i="180"/>
  <c r="C11"/>
  <c r="C12"/>
  <c r="C13"/>
  <c r="C14"/>
  <c r="C15"/>
  <c r="U17" i="71"/>
  <c r="D10" i="178"/>
  <c r="D11"/>
  <c r="D12"/>
  <c r="D13"/>
  <c r="D14"/>
  <c r="D15"/>
  <c r="T18" i="71"/>
  <c r="C10" i="178"/>
  <c r="C11"/>
  <c r="C12"/>
  <c r="C13"/>
  <c r="C14"/>
  <c r="C15"/>
  <c r="T17" i="71"/>
  <c r="D10" i="176"/>
  <c r="D11"/>
  <c r="D12"/>
  <c r="D13"/>
  <c r="D14"/>
  <c r="D15"/>
  <c r="S18" i="71"/>
  <c r="C10" i="176"/>
  <c r="C11"/>
  <c r="C12"/>
  <c r="C13"/>
  <c r="C14"/>
  <c r="C15"/>
  <c r="S17" i="71"/>
  <c r="D10" i="174"/>
  <c r="D11"/>
  <c r="D12"/>
  <c r="D13"/>
  <c r="D14"/>
  <c r="D15"/>
  <c r="R18" i="71"/>
  <c r="C10" i="174"/>
  <c r="C11"/>
  <c r="C12"/>
  <c r="C13"/>
  <c r="C14"/>
  <c r="C15"/>
  <c r="R17" i="71"/>
  <c r="D10" i="172"/>
  <c r="D11"/>
  <c r="D12"/>
  <c r="D13"/>
  <c r="D14"/>
  <c r="D15"/>
  <c r="Q18" i="71"/>
  <c r="C10" i="172"/>
  <c r="C11"/>
  <c r="C12"/>
  <c r="C13"/>
  <c r="C14"/>
  <c r="C15"/>
  <c r="Q17" i="71"/>
  <c r="D10" i="170"/>
  <c r="D11"/>
  <c r="D12"/>
  <c r="D13"/>
  <c r="D14"/>
  <c r="D15"/>
  <c r="P18" i="71"/>
  <c r="C10" i="170"/>
  <c r="C11"/>
  <c r="C12"/>
  <c r="C13"/>
  <c r="C14"/>
  <c r="C15"/>
  <c r="P17" i="71"/>
  <c r="D10" i="168"/>
  <c r="D11"/>
  <c r="D12"/>
  <c r="D13"/>
  <c r="D14"/>
  <c r="D15"/>
  <c r="O18" i="71"/>
  <c r="C10" i="168"/>
  <c r="C11"/>
  <c r="C12"/>
  <c r="C13"/>
  <c r="C14"/>
  <c r="C15"/>
  <c r="O17" i="71"/>
  <c r="D10" i="166"/>
  <c r="D11"/>
  <c r="D12"/>
  <c r="D13"/>
  <c r="D14"/>
  <c r="D15"/>
  <c r="N18" i="71"/>
  <c r="C10" i="166"/>
  <c r="C11"/>
  <c r="C12"/>
  <c r="C13"/>
  <c r="C14"/>
  <c r="C15"/>
  <c r="N17" i="71"/>
  <c r="D10" i="164"/>
  <c r="D11"/>
  <c r="D12"/>
  <c r="D13"/>
  <c r="D14"/>
  <c r="D15"/>
  <c r="M18" i="71"/>
  <c r="C10" i="164"/>
  <c r="C11"/>
  <c r="C12"/>
  <c r="C13"/>
  <c r="C14"/>
  <c r="C15"/>
  <c r="M17" i="71"/>
  <c r="D10" i="162"/>
  <c r="D11"/>
  <c r="D12"/>
  <c r="D13"/>
  <c r="D14"/>
  <c r="D15"/>
  <c r="L18" i="71"/>
  <c r="C10" i="162"/>
  <c r="C11"/>
  <c r="C12"/>
  <c r="C13"/>
  <c r="C14"/>
  <c r="C15"/>
  <c r="L17" i="71"/>
  <c r="D10" i="160"/>
  <c r="D11"/>
  <c r="D12"/>
  <c r="D13"/>
  <c r="D14"/>
  <c r="D15"/>
  <c r="K18" i="71"/>
  <c r="C10" i="160"/>
  <c r="C11"/>
  <c r="C12"/>
  <c r="C13"/>
  <c r="C14"/>
  <c r="C15"/>
  <c r="K17" i="71"/>
  <c r="D10" i="158"/>
  <c r="D11"/>
  <c r="D12"/>
  <c r="D13"/>
  <c r="D14"/>
  <c r="D15"/>
  <c r="J18" i="71"/>
  <c r="C10" i="158"/>
  <c r="C11"/>
  <c r="C12"/>
  <c r="C13"/>
  <c r="C14"/>
  <c r="C15"/>
  <c r="J17" i="71"/>
  <c r="D10" i="156"/>
  <c r="D11"/>
  <c r="D12"/>
  <c r="D13"/>
  <c r="D14"/>
  <c r="D15"/>
  <c r="I18" i="71"/>
  <c r="C10" i="156"/>
  <c r="C11"/>
  <c r="C12"/>
  <c r="C13"/>
  <c r="C14"/>
  <c r="C15"/>
  <c r="I17" i="71"/>
  <c r="D10" i="154"/>
  <c r="D11"/>
  <c r="D12"/>
  <c r="D13"/>
  <c r="D14"/>
  <c r="D15"/>
  <c r="H18" i="71"/>
  <c r="C10" i="154"/>
  <c r="C11"/>
  <c r="C12"/>
  <c r="C13"/>
  <c r="C14"/>
  <c r="C15"/>
  <c r="H17" i="71"/>
  <c r="D10" i="151"/>
  <c r="D11"/>
  <c r="D12"/>
  <c r="D13"/>
  <c r="D14"/>
  <c r="D15"/>
  <c r="G18" i="71"/>
  <c r="C10" i="151"/>
  <c r="C11"/>
  <c r="C12"/>
  <c r="C13"/>
  <c r="C14"/>
  <c r="C15"/>
  <c r="G17" i="71"/>
  <c r="D10" i="149"/>
  <c r="D11"/>
  <c r="D12"/>
  <c r="D13"/>
  <c r="D14"/>
  <c r="D15"/>
  <c r="F18" i="71"/>
  <c r="C10" i="149"/>
  <c r="C11"/>
  <c r="C12"/>
  <c r="C13"/>
  <c r="C14"/>
  <c r="C15"/>
  <c r="F17" i="71"/>
  <c r="D10" i="147"/>
  <c r="D11"/>
  <c r="D12"/>
  <c r="D13"/>
  <c r="D14"/>
  <c r="D15"/>
  <c r="E18" i="71"/>
  <c r="C10" i="147"/>
  <c r="C11"/>
  <c r="C12"/>
  <c r="C13"/>
  <c r="C14"/>
  <c r="C15"/>
  <c r="E17" i="71"/>
  <c r="C10" i="145"/>
  <c r="C11"/>
  <c r="C12"/>
  <c r="C13"/>
  <c r="C14"/>
  <c r="C15"/>
  <c r="D17" i="71"/>
  <c r="D10" i="145"/>
  <c r="D11"/>
  <c r="D12"/>
  <c r="D13"/>
  <c r="D14"/>
  <c r="D15"/>
  <c r="D18" i="71"/>
  <c r="D10" i="21"/>
  <c r="D11"/>
  <c r="D12"/>
  <c r="D13"/>
  <c r="D14"/>
  <c r="D15"/>
  <c r="B18" i="71"/>
  <c r="C10" i="21"/>
  <c r="C11"/>
  <c r="C12"/>
  <c r="C13"/>
  <c r="C14"/>
  <c r="C15"/>
  <c r="B17" i="71"/>
  <c r="D10" i="143"/>
  <c r="D11"/>
  <c r="D12"/>
  <c r="D13"/>
  <c r="D14"/>
  <c r="D15"/>
  <c r="C18" i="71"/>
  <c r="C10" i="143"/>
  <c r="C11"/>
  <c r="C12"/>
  <c r="C13"/>
  <c r="C14"/>
  <c r="C15"/>
  <c r="C17" i="71"/>
  <c r="B14" i="180"/>
  <c r="E14"/>
  <c r="U10" i="71"/>
  <c r="B12" i="180"/>
  <c r="E12"/>
  <c r="U8" i="71"/>
  <c r="B11" i="180"/>
  <c r="E11"/>
  <c r="U7" i="71"/>
  <c r="B10" i="180"/>
  <c r="E10"/>
  <c r="U6" i="71"/>
  <c r="B14" i="178"/>
  <c r="E14"/>
  <c r="T10" i="71"/>
  <c r="B12" i="178"/>
  <c r="E12"/>
  <c r="T8" i="71"/>
  <c r="B11" i="178"/>
  <c r="E11"/>
  <c r="T7" i="71"/>
  <c r="B10" i="178"/>
  <c r="E10"/>
  <c r="T6" i="71"/>
  <c r="B14" i="176"/>
  <c r="E14"/>
  <c r="S10" i="71"/>
  <c r="B12" i="176"/>
  <c r="E12"/>
  <c r="S8" i="71"/>
  <c r="B11" i="176"/>
  <c r="E11"/>
  <c r="S7" i="71"/>
  <c r="B10" i="176"/>
  <c r="E10"/>
  <c r="S6" i="71"/>
  <c r="B14" i="174"/>
  <c r="E14"/>
  <c r="R10" i="71"/>
  <c r="B12" i="174"/>
  <c r="E12"/>
  <c r="R8" i="71"/>
  <c r="B11" i="174"/>
  <c r="E11"/>
  <c r="R7" i="71"/>
  <c r="B10" i="174"/>
  <c r="E10"/>
  <c r="R6" i="71"/>
  <c r="B14" i="172"/>
  <c r="E14"/>
  <c r="Q10" i="71"/>
  <c r="B12" i="172"/>
  <c r="E12"/>
  <c r="Q8" i="71"/>
  <c r="B11" i="172"/>
  <c r="E11"/>
  <c r="Q7" i="71"/>
  <c r="B10" i="172"/>
  <c r="E10"/>
  <c r="Q6" i="71"/>
  <c r="B14" i="170"/>
  <c r="E14"/>
  <c r="P10" i="71"/>
  <c r="B12" i="170"/>
  <c r="E12"/>
  <c r="P8" i="71"/>
  <c r="B11" i="170"/>
  <c r="E11"/>
  <c r="P7" i="71"/>
  <c r="B10" i="170"/>
  <c r="E10"/>
  <c r="P6" i="71"/>
  <c r="B14" i="168"/>
  <c r="E14"/>
  <c r="O10" i="71"/>
  <c r="B12" i="168"/>
  <c r="E12"/>
  <c r="O8" i="71"/>
  <c r="B11" i="168"/>
  <c r="E11"/>
  <c r="O7" i="71"/>
  <c r="B10" i="168"/>
  <c r="E10"/>
  <c r="O6" i="71"/>
  <c r="B14" i="166"/>
  <c r="E14"/>
  <c r="N10" i="71"/>
  <c r="B12" i="166"/>
  <c r="E12"/>
  <c r="N8" i="71"/>
  <c r="B11" i="166"/>
  <c r="E11"/>
  <c r="N7" i="71"/>
  <c r="B10" i="166"/>
  <c r="E10"/>
  <c r="N6" i="71"/>
  <c r="B14" i="164"/>
  <c r="E14"/>
  <c r="M10" i="71"/>
  <c r="B12" i="164"/>
  <c r="E12"/>
  <c r="M8" i="71"/>
  <c r="B11" i="164"/>
  <c r="E11"/>
  <c r="M7" i="71"/>
  <c r="B10" i="164"/>
  <c r="E10"/>
  <c r="M6" i="71"/>
  <c r="B14" i="162"/>
  <c r="E14"/>
  <c r="L10" i="71"/>
  <c r="B12" i="162"/>
  <c r="E12"/>
  <c r="L8" i="71"/>
  <c r="B11" i="162"/>
  <c r="E11"/>
  <c r="L7" i="71"/>
  <c r="B10" i="162"/>
  <c r="E10"/>
  <c r="L6" i="71"/>
  <c r="B14" i="160"/>
  <c r="E14"/>
  <c r="K10" i="71"/>
  <c r="B12" i="160"/>
  <c r="E12"/>
  <c r="K8" i="71"/>
  <c r="B11" i="160"/>
  <c r="E11"/>
  <c r="K7" i="71"/>
  <c r="B10" i="160"/>
  <c r="E10"/>
  <c r="K6" i="71"/>
  <c r="B14" i="158"/>
  <c r="E14"/>
  <c r="J10" i="71"/>
  <c r="B12" i="158"/>
  <c r="E12"/>
  <c r="J8" i="71"/>
  <c r="B11" i="158"/>
  <c r="E11"/>
  <c r="J7" i="71"/>
  <c r="B10" i="158"/>
  <c r="E10"/>
  <c r="J6" i="71"/>
  <c r="B14" i="156"/>
  <c r="E14"/>
  <c r="I10" i="71"/>
  <c r="B12" i="156"/>
  <c r="E12"/>
  <c r="I8" i="71"/>
  <c r="B11" i="156"/>
  <c r="E11"/>
  <c r="I7" i="71"/>
  <c r="B10" i="156"/>
  <c r="E10"/>
  <c r="I6" i="71"/>
  <c r="B14" i="154"/>
  <c r="E14"/>
  <c r="H10" i="71"/>
  <c r="B12" i="154"/>
  <c r="E12"/>
  <c r="H8" i="71"/>
  <c r="B11" i="154"/>
  <c r="E11"/>
  <c r="H7" i="71"/>
  <c r="B10" i="154"/>
  <c r="E10"/>
  <c r="H6" i="71"/>
  <c r="B14" i="151"/>
  <c r="E14"/>
  <c r="G10" i="71"/>
  <c r="B12" i="151"/>
  <c r="E12"/>
  <c r="G8" i="71"/>
  <c r="B11" i="151"/>
  <c r="E11"/>
  <c r="G7" i="71"/>
  <c r="B10" i="151"/>
  <c r="E10"/>
  <c r="G6" i="71"/>
  <c r="B14" i="149"/>
  <c r="E14"/>
  <c r="F10" i="71"/>
  <c r="B12" i="149"/>
  <c r="E12"/>
  <c r="F8" i="71"/>
  <c r="B11" i="149"/>
  <c r="E11"/>
  <c r="F7" i="71"/>
  <c r="B10" i="149"/>
  <c r="E10"/>
  <c r="F6" i="71"/>
  <c r="B14" i="147"/>
  <c r="E14"/>
  <c r="E10" i="71"/>
  <c r="B12" i="147"/>
  <c r="E12"/>
  <c r="E8" i="71"/>
  <c r="B11" i="147"/>
  <c r="E11"/>
  <c r="E7" i="71"/>
  <c r="B10" i="147"/>
  <c r="E10"/>
  <c r="E6" i="71"/>
  <c r="B14" i="145"/>
  <c r="E14"/>
  <c r="D10" i="71"/>
  <c r="B12" i="145"/>
  <c r="E12"/>
  <c r="D8" i="71"/>
  <c r="B11" i="145"/>
  <c r="E11"/>
  <c r="D7" i="71"/>
  <c r="B10" i="145"/>
  <c r="E10"/>
  <c r="D6" i="71"/>
  <c r="B14" i="143"/>
  <c r="E14"/>
  <c r="C10" i="71"/>
  <c r="B12" i="143"/>
  <c r="E12"/>
  <c r="C8" i="71"/>
  <c r="B11" i="143"/>
  <c r="E11"/>
  <c r="C7" i="71"/>
  <c r="B10" i="143"/>
  <c r="E10"/>
  <c r="C6" i="71"/>
  <c r="B10" i="21"/>
  <c r="E10"/>
  <c r="B6" i="71"/>
  <c r="E22" i="24"/>
  <c r="B14" i="21"/>
  <c r="B10" i="24"/>
  <c r="C10"/>
  <c r="D10"/>
  <c r="E10"/>
  <c r="B12" i="21"/>
  <c r="B8" i="24"/>
  <c r="C8"/>
  <c r="D8"/>
  <c r="E8"/>
  <c r="B11" i="21"/>
  <c r="B7" i="24"/>
  <c r="C7"/>
  <c r="D7"/>
  <c r="E7"/>
  <c r="B6"/>
  <c r="C6"/>
  <c r="D6"/>
  <c r="E6"/>
  <c r="D9"/>
  <c r="C9"/>
  <c r="B4" i="180"/>
  <c r="D16"/>
  <c r="C16"/>
  <c r="B19" i="178"/>
  <c r="B8"/>
  <c r="A8"/>
  <c r="B19" i="180"/>
  <c r="B8"/>
  <c r="A8"/>
  <c r="B33"/>
  <c r="B32"/>
  <c r="B31"/>
  <c r="D26"/>
  <c r="F25"/>
  <c r="E25"/>
  <c r="A25"/>
  <c r="E24"/>
  <c r="F24"/>
  <c r="A24"/>
  <c r="E23"/>
  <c r="F23"/>
  <c r="A23"/>
  <c r="D22"/>
  <c r="C22"/>
  <c r="C26"/>
  <c r="B22"/>
  <c r="B26"/>
  <c r="A22"/>
  <c r="E21"/>
  <c r="F21"/>
  <c r="A21"/>
  <c r="A18"/>
  <c r="F14"/>
  <c r="A14"/>
  <c r="A13"/>
  <c r="A12"/>
  <c r="A11"/>
  <c r="F10"/>
  <c r="A10"/>
  <c r="A7"/>
  <c r="C207" i="179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80"/>
  <c r="E13"/>
  <c r="A56" i="179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78"/>
  <c r="C16"/>
  <c r="B33"/>
  <c r="B32"/>
  <c r="B31"/>
  <c r="D26"/>
  <c r="F25"/>
  <c r="E25"/>
  <c r="A25"/>
  <c r="E24"/>
  <c r="F24"/>
  <c r="A24"/>
  <c r="F23"/>
  <c r="E23"/>
  <c r="A23"/>
  <c r="D22"/>
  <c r="C22"/>
  <c r="C26"/>
  <c r="B22"/>
  <c r="B26"/>
  <c r="A22"/>
  <c r="E21"/>
  <c r="F21"/>
  <c r="A21"/>
  <c r="A18"/>
  <c r="F14"/>
  <c r="A14"/>
  <c r="A13"/>
  <c r="A12"/>
  <c r="F11"/>
  <c r="D16"/>
  <c r="A11"/>
  <c r="F10"/>
  <c r="A10"/>
  <c r="A7"/>
  <c r="C3" i="177"/>
  <c r="C105"/>
  <c r="C207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78"/>
  <c r="E13"/>
  <c r="A56" i="177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76"/>
  <c r="B19"/>
  <c r="B8"/>
  <c r="A8"/>
  <c r="B33"/>
  <c r="B32"/>
  <c r="B31"/>
  <c r="D26"/>
  <c r="C26"/>
  <c r="E25"/>
  <c r="F25"/>
  <c r="A25"/>
  <c r="E24"/>
  <c r="F24"/>
  <c r="A24"/>
  <c r="F23"/>
  <c r="E23"/>
  <c r="A23"/>
  <c r="D22"/>
  <c r="C22"/>
  <c r="B22"/>
  <c r="B26"/>
  <c r="A22"/>
  <c r="E21"/>
  <c r="F21"/>
  <c r="A21"/>
  <c r="A18"/>
  <c r="A14"/>
  <c r="A13"/>
  <c r="F12"/>
  <c r="A12"/>
  <c r="F11"/>
  <c r="A11"/>
  <c r="A10"/>
  <c r="A7"/>
  <c r="C207" i="175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76"/>
  <c r="A56" i="175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74"/>
  <c r="B19"/>
  <c r="B8"/>
  <c r="A8"/>
  <c r="B33"/>
  <c r="B32"/>
  <c r="B31"/>
  <c r="D26"/>
  <c r="F25"/>
  <c r="E25"/>
  <c r="A25"/>
  <c r="E24"/>
  <c r="F24"/>
  <c r="A24"/>
  <c r="E23"/>
  <c r="F23"/>
  <c r="A23"/>
  <c r="D22"/>
  <c r="C22"/>
  <c r="C26"/>
  <c r="B22"/>
  <c r="B26"/>
  <c r="A22"/>
  <c r="E21"/>
  <c r="F21"/>
  <c r="A21"/>
  <c r="A18"/>
  <c r="A14"/>
  <c r="A13"/>
  <c r="A12"/>
  <c r="F11"/>
  <c r="A11"/>
  <c r="C16"/>
  <c r="F10"/>
  <c r="A10"/>
  <c r="A7"/>
  <c r="C207" i="173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74"/>
  <c r="E13"/>
  <c r="A56" i="173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72"/>
  <c r="B3"/>
  <c r="B13"/>
  <c r="B19"/>
  <c r="B8"/>
  <c r="A8"/>
  <c r="B33"/>
  <c r="B32"/>
  <c r="B31"/>
  <c r="D26"/>
  <c r="F25"/>
  <c r="E25"/>
  <c r="A25"/>
  <c r="E24"/>
  <c r="F24"/>
  <c r="A24"/>
  <c r="F23"/>
  <c r="E23"/>
  <c r="A23"/>
  <c r="D22"/>
  <c r="C22"/>
  <c r="C26"/>
  <c r="B22"/>
  <c r="B26"/>
  <c r="A22"/>
  <c r="E21"/>
  <c r="F21"/>
  <c r="A21"/>
  <c r="A18"/>
  <c r="A14"/>
  <c r="A13"/>
  <c r="A12"/>
  <c r="A11"/>
  <c r="A10"/>
  <c r="A7"/>
  <c r="C3" i="171"/>
  <c r="C105"/>
  <c r="C207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70"/>
  <c r="B3"/>
  <c r="B13"/>
  <c r="B19"/>
  <c r="B8"/>
  <c r="A8"/>
  <c r="B33"/>
  <c r="B32"/>
  <c r="B31"/>
  <c r="D26"/>
  <c r="F25"/>
  <c r="E25"/>
  <c r="A25"/>
  <c r="E24"/>
  <c r="F24"/>
  <c r="A24"/>
  <c r="E23"/>
  <c r="F23"/>
  <c r="A23"/>
  <c r="D22"/>
  <c r="C22"/>
  <c r="C26"/>
  <c r="B22"/>
  <c r="B26"/>
  <c r="A22"/>
  <c r="E21"/>
  <c r="F21"/>
  <c r="A21"/>
  <c r="A18"/>
  <c r="A14"/>
  <c r="A13"/>
  <c r="A12"/>
  <c r="A11"/>
  <c r="A10"/>
  <c r="A7"/>
  <c r="C207" i="169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68"/>
  <c r="B19"/>
  <c r="B8"/>
  <c r="A8"/>
  <c r="B33"/>
  <c r="B32"/>
  <c r="B31"/>
  <c r="D26"/>
  <c r="F25"/>
  <c r="E25"/>
  <c r="A25"/>
  <c r="E24"/>
  <c r="F24"/>
  <c r="A24"/>
  <c r="F23"/>
  <c r="E23"/>
  <c r="A23"/>
  <c r="D22"/>
  <c r="C22"/>
  <c r="C26"/>
  <c r="B22"/>
  <c r="B26"/>
  <c r="A22"/>
  <c r="E21"/>
  <c r="F21"/>
  <c r="A21"/>
  <c r="A18"/>
  <c r="A14"/>
  <c r="A13"/>
  <c r="A12"/>
  <c r="A11"/>
  <c r="A10"/>
  <c r="A7"/>
  <c r="C207" i="167"/>
  <c r="C105"/>
  <c r="C3"/>
  <c r="I301"/>
  <c r="I300"/>
  <c r="I299"/>
  <c r="I302"/>
  <c r="I298"/>
  <c r="I292"/>
  <c r="I291"/>
  <c r="I290"/>
  <c r="I289"/>
  <c r="I288"/>
  <c r="I287"/>
  <c r="I286"/>
  <c r="I285"/>
  <c r="I293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68"/>
  <c r="A56" i="167"/>
  <c r="I51"/>
  <c r="I50"/>
  <c r="I49"/>
  <c r="I52"/>
  <c r="I48"/>
  <c r="I42"/>
  <c r="I41"/>
  <c r="I40"/>
  <c r="I39"/>
  <c r="I38"/>
  <c r="I37"/>
  <c r="I36"/>
  <c r="I35"/>
  <c r="I43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66"/>
  <c r="D16"/>
  <c r="F11"/>
  <c r="B19"/>
  <c r="B8"/>
  <c r="A8"/>
  <c r="B33"/>
  <c r="B32"/>
  <c r="B31"/>
  <c r="D26"/>
  <c r="C26"/>
  <c r="E25"/>
  <c r="F25"/>
  <c r="A25"/>
  <c r="E24"/>
  <c r="F24"/>
  <c r="A24"/>
  <c r="F23"/>
  <c r="E23"/>
  <c r="A23"/>
  <c r="D22"/>
  <c r="C22"/>
  <c r="B22"/>
  <c r="B26"/>
  <c r="A22"/>
  <c r="E21"/>
  <c r="F21"/>
  <c r="A21"/>
  <c r="A18"/>
  <c r="F14"/>
  <c r="A14"/>
  <c r="A13"/>
  <c r="A12"/>
  <c r="A11"/>
  <c r="A10"/>
  <c r="A7"/>
  <c r="C207" i="165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66"/>
  <c r="A56" i="165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64"/>
  <c r="B19"/>
  <c r="B8"/>
  <c r="A8"/>
  <c r="B33"/>
  <c r="B32"/>
  <c r="B31"/>
  <c r="D26"/>
  <c r="C26"/>
  <c r="E25"/>
  <c r="F25"/>
  <c r="A25"/>
  <c r="F24"/>
  <c r="E24"/>
  <c r="A24"/>
  <c r="F23"/>
  <c r="E23"/>
  <c r="A23"/>
  <c r="D22"/>
  <c r="C22"/>
  <c r="B22"/>
  <c r="B26"/>
  <c r="A22"/>
  <c r="F21"/>
  <c r="E21"/>
  <c r="A21"/>
  <c r="A18"/>
  <c r="A14"/>
  <c r="A13"/>
  <c r="A12"/>
  <c r="A11"/>
  <c r="C16"/>
  <c r="A10"/>
  <c r="A7"/>
  <c r="C207" i="163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64"/>
  <c r="E13"/>
  <c r="A56" i="163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62"/>
  <c r="B3"/>
  <c r="B5"/>
  <c r="F16" i="22"/>
  <c r="B13" i="162"/>
  <c r="F10"/>
  <c r="B19"/>
  <c r="B8"/>
  <c r="A8"/>
  <c r="B33"/>
  <c r="B32"/>
  <c r="B31"/>
  <c r="D26"/>
  <c r="C26"/>
  <c r="E25"/>
  <c r="F25"/>
  <c r="A25"/>
  <c r="E24"/>
  <c r="F24"/>
  <c r="A24"/>
  <c r="F23"/>
  <c r="E23"/>
  <c r="A23"/>
  <c r="D22"/>
  <c r="C22"/>
  <c r="B22"/>
  <c r="B26"/>
  <c r="A22"/>
  <c r="E21"/>
  <c r="F21"/>
  <c r="A21"/>
  <c r="A18"/>
  <c r="A14"/>
  <c r="E13"/>
  <c r="A13"/>
  <c r="A12"/>
  <c r="F11"/>
  <c r="A11"/>
  <c r="C16"/>
  <c r="A10"/>
  <c r="A7"/>
  <c r="C207" i="161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60"/>
  <c r="B3"/>
  <c r="B5"/>
  <c r="F15" i="22"/>
  <c r="B13" i="160"/>
  <c r="B19"/>
  <c r="B8"/>
  <c r="A8"/>
  <c r="B33"/>
  <c r="B32"/>
  <c r="B31"/>
  <c r="D26"/>
  <c r="C26"/>
  <c r="E25"/>
  <c r="F25"/>
  <c r="A25"/>
  <c r="E24"/>
  <c r="F24"/>
  <c r="A24"/>
  <c r="F23"/>
  <c r="E23"/>
  <c r="A23"/>
  <c r="D22"/>
  <c r="C22"/>
  <c r="B22"/>
  <c r="B26"/>
  <c r="A22"/>
  <c r="E21"/>
  <c r="F21"/>
  <c r="A21"/>
  <c r="A18"/>
  <c r="A14"/>
  <c r="A13"/>
  <c r="A12"/>
  <c r="A11"/>
  <c r="A10"/>
  <c r="A7"/>
  <c r="C207" i="159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58"/>
  <c r="B3"/>
  <c r="B5"/>
  <c r="F14" i="22"/>
  <c r="F11" i="158"/>
  <c r="B19"/>
  <c r="B8"/>
  <c r="A8"/>
  <c r="B33"/>
  <c r="B32"/>
  <c r="B31"/>
  <c r="D26"/>
  <c r="C26"/>
  <c r="F25"/>
  <c r="E25"/>
  <c r="A25"/>
  <c r="E24"/>
  <c r="F24"/>
  <c r="A24"/>
  <c r="F23"/>
  <c r="E23"/>
  <c r="A23"/>
  <c r="D22"/>
  <c r="C22"/>
  <c r="B22"/>
  <c r="B26"/>
  <c r="A22"/>
  <c r="E21"/>
  <c r="F21"/>
  <c r="A21"/>
  <c r="A18"/>
  <c r="A14"/>
  <c r="A13"/>
  <c r="F12"/>
  <c r="A12"/>
  <c r="A11"/>
  <c r="A10"/>
  <c r="A7"/>
  <c r="C207" i="157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58"/>
  <c r="E13"/>
  <c r="A56" i="157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56"/>
  <c r="F12"/>
  <c r="B19"/>
  <c r="A8"/>
  <c r="B8"/>
  <c r="B33"/>
  <c r="B32"/>
  <c r="B31"/>
  <c r="D26"/>
  <c r="C26"/>
  <c r="E25"/>
  <c r="F25"/>
  <c r="A25"/>
  <c r="E24"/>
  <c r="F24"/>
  <c r="A24"/>
  <c r="F23"/>
  <c r="E23"/>
  <c r="A23"/>
  <c r="D22"/>
  <c r="C22"/>
  <c r="B22"/>
  <c r="B26"/>
  <c r="A22"/>
  <c r="E21"/>
  <c r="F21"/>
  <c r="A21"/>
  <c r="A18"/>
  <c r="A14"/>
  <c r="A13"/>
  <c r="A12"/>
  <c r="A11"/>
  <c r="A10"/>
  <c r="A7"/>
  <c r="C207" i="155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56"/>
  <c r="A56" i="155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54"/>
  <c r="B3"/>
  <c r="B13"/>
  <c r="B19"/>
  <c r="B8"/>
  <c r="A8"/>
  <c r="B33"/>
  <c r="B32"/>
  <c r="B31"/>
  <c r="C26"/>
  <c r="E25"/>
  <c r="F25"/>
  <c r="A25"/>
  <c r="F24"/>
  <c r="E24"/>
  <c r="A24"/>
  <c r="E23"/>
  <c r="F23"/>
  <c r="A23"/>
  <c r="D22"/>
  <c r="D26"/>
  <c r="C22"/>
  <c r="B22"/>
  <c r="E22"/>
  <c r="F22"/>
  <c r="A22"/>
  <c r="F21"/>
  <c r="E21"/>
  <c r="A21"/>
  <c r="A18"/>
  <c r="A14"/>
  <c r="A13"/>
  <c r="A12"/>
  <c r="A11"/>
  <c r="A10"/>
  <c r="A7"/>
  <c r="C207" i="152"/>
  <c r="C105"/>
  <c r="C3"/>
  <c r="I302"/>
  <c r="I301"/>
  <c r="I300"/>
  <c r="I299"/>
  <c r="I298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51"/>
  <c r="B19"/>
  <c r="B8"/>
  <c r="A8"/>
  <c r="B33"/>
  <c r="B32"/>
  <c r="B31"/>
  <c r="D26"/>
  <c r="F25"/>
  <c r="E25"/>
  <c r="A25"/>
  <c r="E24"/>
  <c r="F24"/>
  <c r="A24"/>
  <c r="E23"/>
  <c r="F23"/>
  <c r="A23"/>
  <c r="D22"/>
  <c r="C22"/>
  <c r="C26"/>
  <c r="B22"/>
  <c r="B26"/>
  <c r="A22"/>
  <c r="E21"/>
  <c r="F21"/>
  <c r="A21"/>
  <c r="A18"/>
  <c r="A14"/>
  <c r="A13"/>
  <c r="A12"/>
  <c r="A11"/>
  <c r="F10"/>
  <c r="A10"/>
  <c r="A7"/>
  <c r="C207" i="150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51"/>
  <c r="A56" i="150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49"/>
  <c r="F14"/>
  <c r="A8"/>
  <c r="B19"/>
  <c r="B8"/>
  <c r="B33"/>
  <c r="B32"/>
  <c r="B31"/>
  <c r="D26"/>
  <c r="C26"/>
  <c r="E25"/>
  <c r="F25"/>
  <c r="A25"/>
  <c r="F24"/>
  <c r="E24"/>
  <c r="A24"/>
  <c r="F23"/>
  <c r="E23"/>
  <c r="A23"/>
  <c r="D22"/>
  <c r="C22"/>
  <c r="B22"/>
  <c r="B26"/>
  <c r="A22"/>
  <c r="F21"/>
  <c r="E21"/>
  <c r="A21"/>
  <c r="A18"/>
  <c r="A14"/>
  <c r="A13"/>
  <c r="A12"/>
  <c r="A11"/>
  <c r="A10"/>
  <c r="A7"/>
  <c r="C207" i="148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49"/>
  <c r="A56" i="148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47"/>
  <c r="B19"/>
  <c r="B8"/>
  <c r="A8"/>
  <c r="B33"/>
  <c r="B32"/>
  <c r="B31"/>
  <c r="D26"/>
  <c r="C26"/>
  <c r="E25"/>
  <c r="F25"/>
  <c r="A25"/>
  <c r="F24"/>
  <c r="E24"/>
  <c r="A24"/>
  <c r="F23"/>
  <c r="E23"/>
  <c r="A23"/>
  <c r="D22"/>
  <c r="C22"/>
  <c r="B22"/>
  <c r="B26"/>
  <c r="A22"/>
  <c r="F21"/>
  <c r="E21"/>
  <c r="A21"/>
  <c r="A18"/>
  <c r="A14"/>
  <c r="A13"/>
  <c r="A12"/>
  <c r="A11"/>
  <c r="A10"/>
  <c r="A7"/>
  <c r="C207" i="146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B13" i="147"/>
  <c r="A56" i="14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4" i="145"/>
  <c r="B3"/>
  <c r="B5"/>
  <c r="F8" i="22"/>
  <c r="B13" i="145"/>
  <c r="B19"/>
  <c r="B8"/>
  <c r="A8"/>
  <c r="B33"/>
  <c r="B32"/>
  <c r="B31"/>
  <c r="F25"/>
  <c r="E25"/>
  <c r="A25"/>
  <c r="E24"/>
  <c r="F24"/>
  <c r="A24"/>
  <c r="E23"/>
  <c r="F23"/>
  <c r="A23"/>
  <c r="D22"/>
  <c r="D26"/>
  <c r="C22"/>
  <c r="C26"/>
  <c r="B22"/>
  <c r="B26"/>
  <c r="A22"/>
  <c r="E21"/>
  <c r="F21"/>
  <c r="A21"/>
  <c r="A18"/>
  <c r="A14"/>
  <c r="A13"/>
  <c r="A12"/>
  <c r="A11"/>
  <c r="A10"/>
  <c r="A7"/>
  <c r="A8" i="143"/>
  <c r="C207" i="144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B19" i="143"/>
  <c r="B8"/>
  <c r="B4"/>
  <c r="B3"/>
  <c r="B13"/>
  <c r="B33"/>
  <c r="B32"/>
  <c r="B31"/>
  <c r="D26"/>
  <c r="C26"/>
  <c r="E25"/>
  <c r="F25"/>
  <c r="A25"/>
  <c r="E24"/>
  <c r="F24"/>
  <c r="A24"/>
  <c r="F23"/>
  <c r="E23"/>
  <c r="A23"/>
  <c r="D22"/>
  <c r="C22"/>
  <c r="B22"/>
  <c r="B26"/>
  <c r="A22"/>
  <c r="E21"/>
  <c r="F21"/>
  <c r="A21"/>
  <c r="A18"/>
  <c r="F14"/>
  <c r="A14"/>
  <c r="A13"/>
  <c r="A12"/>
  <c r="D16"/>
  <c r="A11"/>
  <c r="A10"/>
  <c r="A7"/>
  <c r="C207" i="142"/>
  <c r="C105"/>
  <c r="C3"/>
  <c r="I301"/>
  <c r="I300"/>
  <c r="I299"/>
  <c r="I298"/>
  <c r="I302"/>
  <c r="I292"/>
  <c r="I291"/>
  <c r="I290"/>
  <c r="I289"/>
  <c r="I288"/>
  <c r="I287"/>
  <c r="I286"/>
  <c r="I285"/>
  <c r="I293"/>
  <c r="I304"/>
  <c r="A283"/>
  <c r="I278"/>
  <c r="I277"/>
  <c r="I276"/>
  <c r="I275"/>
  <c r="I279"/>
  <c r="I269"/>
  <c r="I268"/>
  <c r="I267"/>
  <c r="I266"/>
  <c r="I265"/>
  <c r="I264"/>
  <c r="I263"/>
  <c r="I262"/>
  <c r="I270"/>
  <c r="I281"/>
  <c r="A260"/>
  <c r="I255"/>
  <c r="I254"/>
  <c r="I253"/>
  <c r="I252"/>
  <c r="I256"/>
  <c r="I246"/>
  <c r="I245"/>
  <c r="I244"/>
  <c r="I243"/>
  <c r="I242"/>
  <c r="I241"/>
  <c r="I240"/>
  <c r="I239"/>
  <c r="I247"/>
  <c r="I258"/>
  <c r="A237"/>
  <c r="A233"/>
  <c r="I228"/>
  <c r="I227"/>
  <c r="I226"/>
  <c r="I225"/>
  <c r="I229"/>
  <c r="I219"/>
  <c r="I218"/>
  <c r="I217"/>
  <c r="I216"/>
  <c r="I215"/>
  <c r="I214"/>
  <c r="I213"/>
  <c r="I212"/>
  <c r="I220"/>
  <c r="I231"/>
  <c r="A210"/>
  <c r="C208"/>
  <c r="A206"/>
  <c r="I199"/>
  <c r="I198"/>
  <c r="I197"/>
  <c r="I196"/>
  <c r="I200"/>
  <c r="I190"/>
  <c r="I189"/>
  <c r="I188"/>
  <c r="I187"/>
  <c r="I186"/>
  <c r="I185"/>
  <c r="I184"/>
  <c r="I183"/>
  <c r="I191"/>
  <c r="I202"/>
  <c r="A181"/>
  <c r="I176"/>
  <c r="I175"/>
  <c r="I174"/>
  <c r="I173"/>
  <c r="I177"/>
  <c r="I167"/>
  <c r="I166"/>
  <c r="I165"/>
  <c r="I164"/>
  <c r="I163"/>
  <c r="I162"/>
  <c r="I161"/>
  <c r="I160"/>
  <c r="I168"/>
  <c r="I179"/>
  <c r="A158"/>
  <c r="I153"/>
  <c r="I152"/>
  <c r="I151"/>
  <c r="I150"/>
  <c r="I154"/>
  <c r="I144"/>
  <c r="I143"/>
  <c r="I142"/>
  <c r="I141"/>
  <c r="I140"/>
  <c r="I139"/>
  <c r="I138"/>
  <c r="I137"/>
  <c r="I145"/>
  <c r="I156"/>
  <c r="A135"/>
  <c r="A131"/>
  <c r="I126"/>
  <c r="I125"/>
  <c r="I124"/>
  <c r="I123"/>
  <c r="I127"/>
  <c r="I117"/>
  <c r="I116"/>
  <c r="I115"/>
  <c r="I114"/>
  <c r="I113"/>
  <c r="I112"/>
  <c r="I111"/>
  <c r="I110"/>
  <c r="I118"/>
  <c r="I129"/>
  <c r="A108"/>
  <c r="C106"/>
  <c r="A104"/>
  <c r="I97"/>
  <c r="I96"/>
  <c r="I95"/>
  <c r="I94"/>
  <c r="I98"/>
  <c r="I88"/>
  <c r="I87"/>
  <c r="I86"/>
  <c r="I85"/>
  <c r="I84"/>
  <c r="I83"/>
  <c r="I82"/>
  <c r="I81"/>
  <c r="I89"/>
  <c r="I100"/>
  <c r="A79"/>
  <c r="I74"/>
  <c r="I73"/>
  <c r="I72"/>
  <c r="I71"/>
  <c r="I75"/>
  <c r="I65"/>
  <c r="I64"/>
  <c r="I63"/>
  <c r="I62"/>
  <c r="I61"/>
  <c r="I60"/>
  <c r="I59"/>
  <c r="I58"/>
  <c r="I66"/>
  <c r="I77"/>
  <c r="A56"/>
  <c r="I51"/>
  <c r="I50"/>
  <c r="I49"/>
  <c r="I48"/>
  <c r="I52"/>
  <c r="I42"/>
  <c r="I41"/>
  <c r="I40"/>
  <c r="I39"/>
  <c r="I38"/>
  <c r="I37"/>
  <c r="I36"/>
  <c r="I35"/>
  <c r="I43"/>
  <c r="I54"/>
  <c r="A33"/>
  <c r="A29"/>
  <c r="I24"/>
  <c r="I23"/>
  <c r="I22"/>
  <c r="I21"/>
  <c r="I25"/>
  <c r="I15"/>
  <c r="I14"/>
  <c r="I13"/>
  <c r="I12"/>
  <c r="I11"/>
  <c r="I10"/>
  <c r="I9"/>
  <c r="I8"/>
  <c r="I16"/>
  <c r="I27"/>
  <c r="A6"/>
  <c r="C4"/>
  <c r="A2"/>
  <c r="F23" i="21"/>
  <c r="F25"/>
  <c r="B4"/>
  <c r="E25"/>
  <c r="E24"/>
  <c r="F24"/>
  <c r="E23"/>
  <c r="E21"/>
  <c r="F13" i="180"/>
  <c r="U9" i="71"/>
  <c r="B3" i="180"/>
  <c r="B5"/>
  <c r="F25" i="22"/>
  <c r="F13" i="178"/>
  <c r="T9" i="71"/>
  <c r="B3" i="178"/>
  <c r="B5"/>
  <c r="F24" i="22"/>
  <c r="E13" i="176"/>
  <c r="B15"/>
  <c r="S16" i="71"/>
  <c r="B3" i="176"/>
  <c r="B5"/>
  <c r="F23" i="22"/>
  <c r="F13" i="174"/>
  <c r="R9" i="71"/>
  <c r="B3" i="174"/>
  <c r="B5"/>
  <c r="F22" i="22"/>
  <c r="B15" i="174"/>
  <c r="B3" i="168"/>
  <c r="B5"/>
  <c r="F19" i="22"/>
  <c r="B3" i="166"/>
  <c r="B5"/>
  <c r="F18" i="22"/>
  <c r="F13" i="164"/>
  <c r="M9" i="71"/>
  <c r="B3" i="164"/>
  <c r="F13" i="162"/>
  <c r="L9" i="71"/>
  <c r="F13" i="158"/>
  <c r="J9" i="71"/>
  <c r="B3" i="156"/>
  <c r="B3" i="151"/>
  <c r="B5"/>
  <c r="F11" i="22"/>
  <c r="E13" i="149"/>
  <c r="B3"/>
  <c r="B5"/>
  <c r="F10" i="22"/>
  <c r="B3" i="147"/>
  <c r="B5"/>
  <c r="F9" i="22"/>
  <c r="F12" i="180"/>
  <c r="B15"/>
  <c r="F11"/>
  <c r="E26"/>
  <c r="E27"/>
  <c r="E22"/>
  <c r="F22"/>
  <c r="F26"/>
  <c r="I31" i="179"/>
  <c r="I102"/>
  <c r="I133"/>
  <c r="I204"/>
  <c r="I235"/>
  <c r="I306"/>
  <c r="B15" i="178"/>
  <c r="F12"/>
  <c r="F15"/>
  <c r="E27"/>
  <c r="E26"/>
  <c r="E22"/>
  <c r="F22"/>
  <c r="F26"/>
  <c r="I31" i="177"/>
  <c r="I102"/>
  <c r="I308"/>
  <c r="I204"/>
  <c r="I133"/>
  <c r="I235"/>
  <c r="I306"/>
  <c r="F14" i="176"/>
  <c r="D16"/>
  <c r="C16"/>
  <c r="B16"/>
  <c r="E27"/>
  <c r="E26"/>
  <c r="F26"/>
  <c r="F10"/>
  <c r="E22"/>
  <c r="F22"/>
  <c r="I31" i="175"/>
  <c r="I102"/>
  <c r="I133"/>
  <c r="I204"/>
  <c r="I235"/>
  <c r="I306"/>
  <c r="D16" i="174"/>
  <c r="F14"/>
  <c r="F12"/>
  <c r="E27"/>
  <c r="E26"/>
  <c r="E22"/>
  <c r="F22"/>
  <c r="F26"/>
  <c r="I31" i="173"/>
  <c r="I102"/>
  <c r="I308"/>
  <c r="I133"/>
  <c r="I204"/>
  <c r="I235"/>
  <c r="I306"/>
  <c r="B5" i="172"/>
  <c r="F21" i="22"/>
  <c r="D16" i="172"/>
  <c r="F14"/>
  <c r="E13"/>
  <c r="F12"/>
  <c r="C16"/>
  <c r="F11"/>
  <c r="F10"/>
  <c r="B15"/>
  <c r="F26"/>
  <c r="E27"/>
  <c r="E26"/>
  <c r="E22"/>
  <c r="F22"/>
  <c r="I102" i="171"/>
  <c r="I31"/>
  <c r="I133"/>
  <c r="I204"/>
  <c r="I306"/>
  <c r="I235"/>
  <c r="B5" i="170"/>
  <c r="F20" i="22"/>
  <c r="D16" i="170"/>
  <c r="F14"/>
  <c r="E13"/>
  <c r="F12"/>
  <c r="C16"/>
  <c r="F11"/>
  <c r="B15"/>
  <c r="F10"/>
  <c r="E26"/>
  <c r="E27"/>
  <c r="E22"/>
  <c r="F22"/>
  <c r="F26"/>
  <c r="I31" i="169"/>
  <c r="I102"/>
  <c r="I308"/>
  <c r="I133"/>
  <c r="I204"/>
  <c r="I235"/>
  <c r="I306"/>
  <c r="D16" i="168"/>
  <c r="F14"/>
  <c r="E13"/>
  <c r="F12"/>
  <c r="C16"/>
  <c r="F11"/>
  <c r="F10"/>
  <c r="B15"/>
  <c r="F26"/>
  <c r="E27"/>
  <c r="E26"/>
  <c r="E22"/>
  <c r="F22"/>
  <c r="I102" i="167"/>
  <c r="I31"/>
  <c r="I133"/>
  <c r="I204"/>
  <c r="I306"/>
  <c r="I235"/>
  <c r="I54"/>
  <c r="I304"/>
  <c r="E13" i="166"/>
  <c r="C16"/>
  <c r="F12"/>
  <c r="B15"/>
  <c r="N16" i="71"/>
  <c r="F26" i="166"/>
  <c r="E26"/>
  <c r="E27"/>
  <c r="F10"/>
  <c r="E22"/>
  <c r="F22"/>
  <c r="I31" i="165"/>
  <c r="I102"/>
  <c r="I308"/>
  <c r="I204"/>
  <c r="I133"/>
  <c r="I235"/>
  <c r="I306"/>
  <c r="B5" i="164"/>
  <c r="F17" i="22"/>
  <c r="F14" i="164"/>
  <c r="D16"/>
  <c r="F12"/>
  <c r="B15"/>
  <c r="M16" i="71"/>
  <c r="F11" i="164"/>
  <c r="E27"/>
  <c r="E26"/>
  <c r="F26"/>
  <c r="F10"/>
  <c r="E22"/>
  <c r="F22"/>
  <c r="I31" i="163"/>
  <c r="I102"/>
  <c r="I204"/>
  <c r="I133"/>
  <c r="I235"/>
  <c r="I306"/>
  <c r="F14" i="162"/>
  <c r="D16"/>
  <c r="F12"/>
  <c r="F26"/>
  <c r="E27"/>
  <c r="E26"/>
  <c r="E22"/>
  <c r="F22"/>
  <c r="B15"/>
  <c r="L16" i="71"/>
  <c r="I31" i="161"/>
  <c r="I102"/>
  <c r="I308"/>
  <c r="I133"/>
  <c r="I204"/>
  <c r="I235"/>
  <c r="I306"/>
  <c r="F12" i="160"/>
  <c r="D16"/>
  <c r="F14"/>
  <c r="E13"/>
  <c r="F11"/>
  <c r="C16"/>
  <c r="F10"/>
  <c r="F26"/>
  <c r="E26"/>
  <c r="E27"/>
  <c r="E22"/>
  <c r="F22"/>
  <c r="B15"/>
  <c r="K16" i="71"/>
  <c r="I31" i="159"/>
  <c r="I102"/>
  <c r="I308"/>
  <c r="I133"/>
  <c r="I204"/>
  <c r="I235"/>
  <c r="I306"/>
  <c r="F14" i="158"/>
  <c r="D16"/>
  <c r="F10"/>
  <c r="C16"/>
  <c r="B15"/>
  <c r="E26"/>
  <c r="E27"/>
  <c r="F26"/>
  <c r="E22"/>
  <c r="F22"/>
  <c r="I31" i="157"/>
  <c r="I102"/>
  <c r="I133"/>
  <c r="I204"/>
  <c r="I235"/>
  <c r="I306"/>
  <c r="B5" i="156"/>
  <c r="F13" i="22"/>
  <c r="E13" i="156"/>
  <c r="D16"/>
  <c r="F11"/>
  <c r="F14"/>
  <c r="C16"/>
  <c r="B15"/>
  <c r="I16" i="71"/>
  <c r="F26" i="156"/>
  <c r="E27"/>
  <c r="E26"/>
  <c r="F10"/>
  <c r="E22"/>
  <c r="F22"/>
  <c r="I31" i="155"/>
  <c r="I102"/>
  <c r="I133"/>
  <c r="I204"/>
  <c r="I306"/>
  <c r="I235"/>
  <c r="B5" i="154"/>
  <c r="F12" i="22"/>
  <c r="D16" i="154"/>
  <c r="F10"/>
  <c r="F14"/>
  <c r="E13"/>
  <c r="C16"/>
  <c r="F12"/>
  <c r="F11"/>
  <c r="F26"/>
  <c r="B26"/>
  <c r="B15"/>
  <c r="H16" i="71"/>
  <c r="I31" i="152"/>
  <c r="I102"/>
  <c r="I308"/>
  <c r="I133"/>
  <c r="I204"/>
  <c r="I235"/>
  <c r="I306"/>
  <c r="E13" i="151"/>
  <c r="D16"/>
  <c r="F14"/>
  <c r="C16"/>
  <c r="F12"/>
  <c r="F11"/>
  <c r="B15"/>
  <c r="E27"/>
  <c r="E26"/>
  <c r="E22"/>
  <c r="F22"/>
  <c r="F26"/>
  <c r="I102" i="150"/>
  <c r="I31"/>
  <c r="I133"/>
  <c r="I204"/>
  <c r="I235"/>
  <c r="I306"/>
  <c r="D16" i="149"/>
  <c r="F12"/>
  <c r="F11"/>
  <c r="C16"/>
  <c r="B15"/>
  <c r="F16" i="71"/>
  <c r="E27" i="149"/>
  <c r="E26"/>
  <c r="F10"/>
  <c r="E22"/>
  <c r="F22"/>
  <c r="F26"/>
  <c r="I31" i="148"/>
  <c r="I102"/>
  <c r="I308"/>
  <c r="I133"/>
  <c r="I204"/>
  <c r="I306"/>
  <c r="I235"/>
  <c r="F14" i="147"/>
  <c r="F12"/>
  <c r="F11"/>
  <c r="D16"/>
  <c r="E13"/>
  <c r="C16"/>
  <c r="B15"/>
  <c r="E16" i="71"/>
  <c r="E27" i="147"/>
  <c r="E26"/>
  <c r="F10"/>
  <c r="E22"/>
  <c r="F22"/>
  <c r="F26"/>
  <c r="I31" i="146"/>
  <c r="I102"/>
  <c r="I308"/>
  <c r="I133"/>
  <c r="I204"/>
  <c r="I235"/>
  <c r="I306"/>
  <c r="F12" i="145"/>
  <c r="D16"/>
  <c r="F10"/>
  <c r="F14"/>
  <c r="E13"/>
  <c r="F11"/>
  <c r="C16"/>
  <c r="B15"/>
  <c r="E27"/>
  <c r="E26"/>
  <c r="E22"/>
  <c r="F22"/>
  <c r="F26"/>
  <c r="I31" i="144"/>
  <c r="I102"/>
  <c r="I308"/>
  <c r="I133"/>
  <c r="I204"/>
  <c r="I235"/>
  <c r="I306"/>
  <c r="B5" i="143"/>
  <c r="F7" i="22"/>
  <c r="E13" i="143"/>
  <c r="F12"/>
  <c r="F11"/>
  <c r="C16"/>
  <c r="F10"/>
  <c r="E27"/>
  <c r="E26"/>
  <c r="F26"/>
  <c r="B15"/>
  <c r="C16" i="71"/>
  <c r="E22" i="143"/>
  <c r="F22"/>
  <c r="I31" i="142"/>
  <c r="I102"/>
  <c r="I308"/>
  <c r="I133"/>
  <c r="I204"/>
  <c r="I235"/>
  <c r="I306"/>
  <c r="B4" i="73"/>
  <c r="B3"/>
  <c r="B2"/>
  <c r="H1" i="140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37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34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31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28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E11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25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E11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22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E11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19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E11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16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E11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13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E11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10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07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104"/>
  <c r="H1" i="101"/>
  <c r="H1" i="98"/>
  <c r="G17" i="104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G17" i="10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E11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G17" i="98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E11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95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E11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91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H1" i="86"/>
  <c r="G17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E5"/>
  <c r="E11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5" i="83"/>
  <c r="E11"/>
  <c r="H1"/>
  <c r="H1" i="81"/>
  <c r="G17" i="83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A10"/>
  <c r="E9"/>
  <c r="A9"/>
  <c r="E8"/>
  <c r="A8"/>
  <c r="E7"/>
  <c r="A7"/>
  <c r="E6"/>
  <c r="A6"/>
  <c r="A5"/>
  <c r="E4"/>
  <c r="A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G17" i="8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0"/>
  <c r="E9"/>
  <c r="E8"/>
  <c r="E7"/>
  <c r="E6"/>
  <c r="E5"/>
  <c r="E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G3"/>
  <c r="H3"/>
  <c r="A10"/>
  <c r="A9"/>
  <c r="A8"/>
  <c r="A7"/>
  <c r="A6"/>
  <c r="A5"/>
  <c r="A4"/>
  <c r="J3"/>
  <c r="I3"/>
  <c r="F3"/>
  <c r="I301" i="23"/>
  <c r="I300"/>
  <c r="I299"/>
  <c r="I298"/>
  <c r="I278"/>
  <c r="I277"/>
  <c r="I276"/>
  <c r="I275"/>
  <c r="I255"/>
  <c r="I254"/>
  <c r="I253"/>
  <c r="I252"/>
  <c r="I228"/>
  <c r="I227"/>
  <c r="I226"/>
  <c r="I225"/>
  <c r="I199"/>
  <c r="I198"/>
  <c r="I197"/>
  <c r="I196"/>
  <c r="I176"/>
  <c r="I175"/>
  <c r="I174"/>
  <c r="I173"/>
  <c r="I153"/>
  <c r="I152"/>
  <c r="I151"/>
  <c r="I150"/>
  <c r="I126"/>
  <c r="I125"/>
  <c r="I124"/>
  <c r="I123"/>
  <c r="I97"/>
  <c r="I96"/>
  <c r="I95"/>
  <c r="I94"/>
  <c r="I74"/>
  <c r="I73"/>
  <c r="I72"/>
  <c r="I71"/>
  <c r="I51"/>
  <c r="I50"/>
  <c r="I49"/>
  <c r="I48"/>
  <c r="I24"/>
  <c r="I23"/>
  <c r="I22"/>
  <c r="I21"/>
  <c r="I219"/>
  <c r="I218"/>
  <c r="I217"/>
  <c r="I216"/>
  <c r="I215"/>
  <c r="I214"/>
  <c r="I213"/>
  <c r="I212"/>
  <c r="I117"/>
  <c r="I116"/>
  <c r="I115"/>
  <c r="I114"/>
  <c r="I113"/>
  <c r="I112"/>
  <c r="I111"/>
  <c r="I110"/>
  <c r="I15"/>
  <c r="I14"/>
  <c r="I13"/>
  <c r="I12"/>
  <c r="I11"/>
  <c r="I10"/>
  <c r="I9"/>
  <c r="I8"/>
  <c r="I292"/>
  <c r="I291"/>
  <c r="I290"/>
  <c r="I289"/>
  <c r="I288"/>
  <c r="I287"/>
  <c r="I286"/>
  <c r="I285"/>
  <c r="I269"/>
  <c r="I268"/>
  <c r="I267"/>
  <c r="I266"/>
  <c r="I265"/>
  <c r="I264"/>
  <c r="I263"/>
  <c r="I262"/>
  <c r="I190"/>
  <c r="I189"/>
  <c r="I188"/>
  <c r="I187"/>
  <c r="I186"/>
  <c r="I185"/>
  <c r="I184"/>
  <c r="I183"/>
  <c r="I167"/>
  <c r="I166"/>
  <c r="I165"/>
  <c r="I164"/>
  <c r="I163"/>
  <c r="I162"/>
  <c r="I161"/>
  <c r="I160"/>
  <c r="I246"/>
  <c r="I245"/>
  <c r="I244"/>
  <c r="I243"/>
  <c r="I242"/>
  <c r="I241"/>
  <c r="I240"/>
  <c r="I239"/>
  <c r="I144"/>
  <c r="I143"/>
  <c r="I142"/>
  <c r="I141"/>
  <c r="I140"/>
  <c r="I139"/>
  <c r="I138"/>
  <c r="I137"/>
  <c r="I42"/>
  <c r="I41"/>
  <c r="I40"/>
  <c r="I39"/>
  <c r="I38"/>
  <c r="I37"/>
  <c r="I36"/>
  <c r="I35"/>
  <c r="I88"/>
  <c r="I87"/>
  <c r="I86"/>
  <c r="I85"/>
  <c r="I84"/>
  <c r="I83"/>
  <c r="I82"/>
  <c r="I81"/>
  <c r="I65"/>
  <c r="I64"/>
  <c r="I63"/>
  <c r="I62"/>
  <c r="I61"/>
  <c r="I60"/>
  <c r="I59"/>
  <c r="I58"/>
  <c r="C4"/>
  <c r="A29"/>
  <c r="A283"/>
  <c r="A260"/>
  <c r="A237"/>
  <c r="A233"/>
  <c r="A210"/>
  <c r="A181"/>
  <c r="A158"/>
  <c r="A135"/>
  <c r="A131"/>
  <c r="A108"/>
  <c r="A56"/>
  <c r="A33"/>
  <c r="A6"/>
  <c r="A22" i="71"/>
  <c r="A14"/>
  <c r="A4"/>
  <c r="A14" i="24"/>
  <c r="A4"/>
  <c r="A10" i="71"/>
  <c r="A9"/>
  <c r="A8"/>
  <c r="A7"/>
  <c r="A6"/>
  <c r="A20" i="24"/>
  <c r="A19"/>
  <c r="A18"/>
  <c r="A17"/>
  <c r="A16"/>
  <c r="A25" i="21"/>
  <c r="A24"/>
  <c r="A23"/>
  <c r="A22"/>
  <c r="A21"/>
  <c r="A14"/>
  <c r="A13"/>
  <c r="A12"/>
  <c r="A11"/>
  <c r="A10"/>
  <c r="A79" i="23"/>
  <c r="C3"/>
  <c r="D22" i="21"/>
  <c r="C22"/>
  <c r="C26"/>
  <c r="B22"/>
  <c r="B33"/>
  <c r="B32"/>
  <c r="B31"/>
  <c r="B19"/>
  <c r="A18"/>
  <c r="B8"/>
  <c r="A8"/>
  <c r="A7"/>
  <c r="C208" i="23"/>
  <c r="C207"/>
  <c r="A206"/>
  <c r="C106"/>
  <c r="C105"/>
  <c r="A104"/>
  <c r="A2"/>
  <c r="D5" i="24"/>
  <c r="C5"/>
  <c r="B5"/>
  <c r="B16" i="180"/>
  <c r="E16"/>
  <c r="U16" i="71"/>
  <c r="B16" i="178"/>
  <c r="E16"/>
  <c r="T16" i="71"/>
  <c r="F13" i="176"/>
  <c r="S9" i="71"/>
  <c r="B16" i="174"/>
  <c r="E16"/>
  <c r="R16" i="71"/>
  <c r="B16" i="172"/>
  <c r="Q16" i="71"/>
  <c r="F13" i="172"/>
  <c r="Q9" i="71"/>
  <c r="F13" i="170"/>
  <c r="P9" i="71"/>
  <c r="B16" i="170"/>
  <c r="P16" i="71"/>
  <c r="B16" i="168"/>
  <c r="E16"/>
  <c r="O16" i="71"/>
  <c r="F13" i="168"/>
  <c r="O9" i="71"/>
  <c r="F13" i="166"/>
  <c r="F15"/>
  <c r="N9" i="71"/>
  <c r="F13" i="160"/>
  <c r="K9" i="71"/>
  <c r="B16" i="158"/>
  <c r="J16" i="71"/>
  <c r="F13" i="156"/>
  <c r="I9" i="71"/>
  <c r="F13" i="154"/>
  <c r="H9" i="71"/>
  <c r="B16" i="151"/>
  <c r="E16"/>
  <c r="G16" i="71"/>
  <c r="F13" i="151"/>
  <c r="G9" i="71"/>
  <c r="F13" i="149"/>
  <c r="F9" i="71"/>
  <c r="F13" i="147"/>
  <c r="F15"/>
  <c r="E9" i="71"/>
  <c r="F13" i="145"/>
  <c r="D9" i="71"/>
  <c r="B16" i="145"/>
  <c r="D16" i="71"/>
  <c r="F13" i="143"/>
  <c r="C9" i="71"/>
  <c r="F15" i="180"/>
  <c r="E15"/>
  <c r="I308" i="179"/>
  <c r="E15" i="178"/>
  <c r="F15" i="176"/>
  <c r="E16"/>
  <c r="E15"/>
  <c r="I308" i="175"/>
  <c r="F15" i="174"/>
  <c r="E15"/>
  <c r="F15" i="172"/>
  <c r="E16"/>
  <c r="E15"/>
  <c r="I308" i="171"/>
  <c r="E16" i="170"/>
  <c r="F15"/>
  <c r="E15"/>
  <c r="F15" i="168"/>
  <c r="E15"/>
  <c r="I308" i="167"/>
  <c r="E15" i="166"/>
  <c r="B16"/>
  <c r="E16"/>
  <c r="E15" i="164"/>
  <c r="B16"/>
  <c r="E16"/>
  <c r="F15"/>
  <c r="I308" i="163"/>
  <c r="F15" i="162"/>
  <c r="B16"/>
  <c r="E16"/>
  <c r="E15"/>
  <c r="F15" i="160"/>
  <c r="B16"/>
  <c r="E16"/>
  <c r="E15"/>
  <c r="F15" i="158"/>
  <c r="E16"/>
  <c r="E15"/>
  <c r="I308" i="157"/>
  <c r="F15" i="156"/>
  <c r="E15"/>
  <c r="B16"/>
  <c r="E16"/>
  <c r="I308" i="155"/>
  <c r="F15" i="154"/>
  <c r="E15"/>
  <c r="B16"/>
  <c r="E16"/>
  <c r="E27"/>
  <c r="E26"/>
  <c r="F15" i="151"/>
  <c r="E15"/>
  <c r="I308" i="150"/>
  <c r="F15" i="149"/>
  <c r="E15"/>
  <c r="B16"/>
  <c r="E16"/>
  <c r="E15" i="147"/>
  <c r="B16"/>
  <c r="E16"/>
  <c r="F15" i="145"/>
  <c r="E16"/>
  <c r="E15"/>
  <c r="F15" i="143"/>
  <c r="B16"/>
  <c r="E16"/>
  <c r="E15"/>
  <c r="E26" i="21"/>
  <c r="E22"/>
  <c r="D26"/>
  <c r="I154" i="23"/>
  <c r="E11" i="140"/>
  <c r="T27" i="71"/>
  <c r="E11" i="137"/>
  <c r="S27" i="71"/>
  <c r="E11" i="134"/>
  <c r="E11" i="131"/>
  <c r="Q27" i="71"/>
  <c r="P27"/>
  <c r="L27"/>
  <c r="K27"/>
  <c r="E11" i="110"/>
  <c r="E11" i="107"/>
  <c r="E11" i="104"/>
  <c r="G27" i="71"/>
  <c r="F27"/>
  <c r="E11" i="91"/>
  <c r="D27" i="71"/>
  <c r="C27"/>
  <c r="E11" i="81"/>
  <c r="U27" i="71"/>
  <c r="R27"/>
  <c r="O27"/>
  <c r="N27"/>
  <c r="M27"/>
  <c r="J27"/>
  <c r="I27"/>
  <c r="H27"/>
  <c r="E27"/>
  <c r="B26" i="21"/>
  <c r="I302" i="23"/>
  <c r="I200"/>
  <c r="I256"/>
  <c r="I98"/>
  <c r="E27" i="21"/>
  <c r="I127" i="23"/>
  <c r="I229"/>
  <c r="I177"/>
  <c r="I279"/>
  <c r="I75"/>
  <c r="I52"/>
  <c r="I25"/>
  <c r="I118"/>
  <c r="I191"/>
  <c r="I270"/>
  <c r="I247"/>
  <c r="I220"/>
  <c r="I293"/>
  <c r="I168"/>
  <c r="I145"/>
  <c r="I43"/>
  <c r="I16"/>
  <c r="I66"/>
  <c r="V26" i="71"/>
  <c r="I89" i="23"/>
  <c r="F22" i="21"/>
  <c r="F21"/>
  <c r="V24" i="71"/>
  <c r="I156" i="23"/>
  <c r="I231"/>
  <c r="N11" i="71"/>
  <c r="J19"/>
  <c r="F11"/>
  <c r="D19"/>
  <c r="I258" i="23"/>
  <c r="I235"/>
  <c r="I179"/>
  <c r="I129"/>
  <c r="I77"/>
  <c r="I100"/>
  <c r="I202"/>
  <c r="I281"/>
  <c r="I27"/>
  <c r="I54"/>
  <c r="I304"/>
  <c r="K19" i="71"/>
  <c r="B13" i="21"/>
  <c r="B9" i="24"/>
  <c r="E9"/>
  <c r="I31" i="23"/>
  <c r="I102"/>
  <c r="I308"/>
  <c r="F26" i="21"/>
  <c r="V25" i="71"/>
  <c r="V27"/>
  <c r="W24"/>
  <c r="E14" i="21"/>
  <c r="B10" i="71"/>
  <c r="E12" i="21"/>
  <c r="B8" i="71"/>
  <c r="U19"/>
  <c r="U11"/>
  <c r="T19"/>
  <c r="T11"/>
  <c r="S19"/>
  <c r="S11"/>
  <c r="R19"/>
  <c r="R11"/>
  <c r="Q19"/>
  <c r="Q11"/>
  <c r="P19"/>
  <c r="P11"/>
  <c r="O19"/>
  <c r="O11"/>
  <c r="N19"/>
  <c r="M19"/>
  <c r="M11"/>
  <c r="L19"/>
  <c r="L11"/>
  <c r="K11"/>
  <c r="J11"/>
  <c r="I19"/>
  <c r="I11"/>
  <c r="H19"/>
  <c r="H11"/>
  <c r="G19"/>
  <c r="G11"/>
  <c r="F19"/>
  <c r="E19"/>
  <c r="E11"/>
  <c r="D11"/>
  <c r="I133" i="23"/>
  <c r="I204"/>
  <c r="I306"/>
  <c r="C11" i="71"/>
  <c r="C19"/>
  <c r="E13" i="21"/>
  <c r="B27" i="71"/>
  <c r="B28"/>
  <c r="W25"/>
  <c r="B3" i="21"/>
  <c r="B5"/>
  <c r="V6" i="71"/>
  <c r="T28"/>
  <c r="U28"/>
  <c r="R28"/>
  <c r="S28"/>
  <c r="P28"/>
  <c r="Q28"/>
  <c r="N28"/>
  <c r="O28"/>
  <c r="L28"/>
  <c r="M28"/>
  <c r="J28"/>
  <c r="K28"/>
  <c r="H28"/>
  <c r="I28"/>
  <c r="F28"/>
  <c r="G28"/>
  <c r="D28"/>
  <c r="E28"/>
  <c r="W26"/>
  <c r="C28"/>
  <c r="V8"/>
  <c r="B11" i="24"/>
  <c r="C11"/>
  <c r="D11"/>
  <c r="E11"/>
  <c r="V10" i="71"/>
  <c r="F6" i="22"/>
  <c r="F26"/>
  <c r="B15" i="21"/>
  <c r="E11"/>
  <c r="V17" i="71"/>
  <c r="V18"/>
  <c r="B9"/>
  <c r="V9"/>
  <c r="B7"/>
  <c r="V7"/>
  <c r="V28"/>
  <c r="W27"/>
  <c r="E15" i="21"/>
  <c r="B16" i="71"/>
  <c r="V16"/>
  <c r="B16" i="21"/>
  <c r="B11" i="71"/>
  <c r="V11"/>
  <c r="U12"/>
  <c r="F9" i="24"/>
  <c r="F6"/>
  <c r="F7"/>
  <c r="F10"/>
  <c r="F8"/>
  <c r="D16" i="21"/>
  <c r="D12" i="24"/>
  <c r="C16" i="21"/>
  <c r="F12"/>
  <c r="F14"/>
  <c r="B12" i="24"/>
  <c r="B19" i="71"/>
  <c r="F13" i="21"/>
  <c r="F10"/>
  <c r="F11"/>
  <c r="C12" i="24"/>
  <c r="E12"/>
  <c r="S12" i="71"/>
  <c r="T12"/>
  <c r="Q12"/>
  <c r="R12"/>
  <c r="O12"/>
  <c r="P12"/>
  <c r="M12"/>
  <c r="N12"/>
  <c r="K12"/>
  <c r="L12"/>
  <c r="I12"/>
  <c r="J12"/>
  <c r="G12"/>
  <c r="H12"/>
  <c r="E12"/>
  <c r="F12"/>
  <c r="W8"/>
  <c r="D12"/>
  <c r="W9"/>
  <c r="W10"/>
  <c r="E16" i="21"/>
  <c r="C12" i="71"/>
  <c r="W6"/>
  <c r="W7"/>
  <c r="V19"/>
  <c r="U20"/>
  <c r="B12"/>
  <c r="F11" i="24"/>
  <c r="F15" i="21"/>
  <c r="S20" i="71"/>
  <c r="T20"/>
  <c r="Q20"/>
  <c r="R20"/>
  <c r="O20"/>
  <c r="P20"/>
  <c r="M20"/>
  <c r="N20"/>
  <c r="K20"/>
  <c r="L20"/>
  <c r="I20"/>
  <c r="J20"/>
  <c r="G20"/>
  <c r="H20"/>
  <c r="E20"/>
  <c r="F20"/>
  <c r="W18"/>
  <c r="D20"/>
  <c r="W17"/>
  <c r="B20"/>
  <c r="W16"/>
  <c r="W11"/>
  <c r="V12"/>
  <c r="C20"/>
  <c r="V20"/>
  <c r="W19"/>
</calcChain>
</file>

<file path=xl/sharedStrings.xml><?xml version="1.0" encoding="utf-8"?>
<sst xmlns="http://schemas.openxmlformats.org/spreadsheetml/2006/main" count="8252" uniqueCount="123">
  <si>
    <t>%</t>
  </si>
  <si>
    <t>TOTAL</t>
  </si>
  <si>
    <t>ACTIVIDAD 1</t>
  </si>
  <si>
    <t>ACTIVIDAD 5</t>
  </si>
  <si>
    <t>ACTIVIDAD 6</t>
  </si>
  <si>
    <t>BP</t>
  </si>
  <si>
    <t>B2</t>
  </si>
  <si>
    <t>B3</t>
  </si>
  <si>
    <t>B4</t>
  </si>
  <si>
    <t>B5</t>
  </si>
  <si>
    <t>B6</t>
  </si>
  <si>
    <t>B7</t>
  </si>
  <si>
    <t>B8</t>
  </si>
  <si>
    <t>B9</t>
  </si>
  <si>
    <t>ACTIVIDADES</t>
  </si>
  <si>
    <t>A1</t>
  </si>
  <si>
    <t>A5</t>
  </si>
  <si>
    <t>A6</t>
  </si>
  <si>
    <t>Gestión y Coordinación</t>
  </si>
  <si>
    <t>ACRÓNIMO</t>
  </si>
  <si>
    <t>BENEFICIARIO PRINCIPAL</t>
  </si>
  <si>
    <t>Cantidad</t>
  </si>
  <si>
    <t>Coste total</t>
  </si>
  <si>
    <t>Descripción del Gasto</t>
  </si>
  <si>
    <t>Coste unidad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</si>
  <si>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</si>
  <si>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</si>
  <si>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</si>
  <si>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</si>
  <si>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</si>
  <si>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</si>
  <si>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</si>
  <si>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</si>
  <si>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</si>
  <si>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</si>
  <si>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</si>
  <si>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CÓDIGO B</t>
  </si>
  <si>
    <t>GASTO ELEGIBLE</t>
  </si>
  <si>
    <t>CUADRO FINANCIERO RESUMEN</t>
  </si>
  <si>
    <t>2. Gastos de oficina y administrativos</t>
  </si>
  <si>
    <t>5. Equipamientos</t>
  </si>
  <si>
    <t>TOTAL %</t>
  </si>
  <si>
    <t>ANUALIDAD</t>
  </si>
  <si>
    <t>Título de la Actividad 1</t>
  </si>
  <si>
    <t>Beneficiario 3</t>
  </si>
  <si>
    <t>Beneficiario 4</t>
  </si>
  <si>
    <t>Beneficiario 5</t>
  </si>
  <si>
    <t>Beneficiario 6</t>
  </si>
  <si>
    <t>Beneficiario 7</t>
  </si>
  <si>
    <t>Beneficiario 8</t>
  </si>
  <si>
    <t>Beneficiario 10</t>
  </si>
  <si>
    <t>Beneficiario 11</t>
  </si>
  <si>
    <t>Beneficiario 12</t>
  </si>
  <si>
    <t>Beneficiario 13</t>
  </si>
  <si>
    <t>Beneficiario 14</t>
  </si>
  <si>
    <t>Beneficiario 15</t>
  </si>
  <si>
    <t>Beneficiario 16</t>
  </si>
  <si>
    <t>Beneficiario 17</t>
  </si>
  <si>
    <t>Beneficiario 18</t>
  </si>
  <si>
    <t>Beneficiario 19</t>
  </si>
  <si>
    <t>Beneficiario 9</t>
  </si>
  <si>
    <t>Beneficiario 20</t>
  </si>
  <si>
    <t>7.1.A. PRESUPUESTO DETALLADO DEL BENEFICIARIO PRINCIPAL</t>
  </si>
  <si>
    <t>Comunicación</t>
  </si>
  <si>
    <t>TIPO DE TERRITORIO</t>
  </si>
  <si>
    <t>Importe (€)</t>
  </si>
  <si>
    <t>01. Grandes zonas urbanas (densamente pobladas &gt; 50.000)</t>
  </si>
  <si>
    <t>02. Pequeñas zonas urbanas (medianamente pobladas &gt;5.000)</t>
  </si>
  <si>
    <t>03. Zonas rurales (poco pobladas)</t>
  </si>
  <si>
    <t xml:space="preserve">CATEGORÍA DE INTERVENCIÓN </t>
  </si>
  <si>
    <t>Costes indirectos</t>
  </si>
  <si>
    <t>DENOMINACIÓN BENEFICIARIO</t>
  </si>
  <si>
    <t>3. Viaje y alojamiento</t>
  </si>
  <si>
    <t>4. Servicios y expertos externos</t>
  </si>
  <si>
    <t>2. GASTO ELEGIBLE DEL PROYECTO POR CATEGORÍA DE GASTO, ACTIVIDAD Y ANUALIDAD</t>
  </si>
  <si>
    <t>ACTIVIDAD</t>
  </si>
  <si>
    <t>CATEGORÍA GASTO</t>
  </si>
  <si>
    <t>3. GASTO ELEGIBLE DEL PROYECTO POR CATEGORÍA DE GASTO, ACTIVIDAD, ANUALIDAD Y BENEFICIARIO</t>
  </si>
  <si>
    <t>Nº personas</t>
  </si>
  <si>
    <t>Cargo/Función</t>
  </si>
  <si>
    <t>Coste bruto anual</t>
  </si>
  <si>
    <t>% imputación</t>
  </si>
  <si>
    <t>Tipo de Unidad (Meses/Días/Horas)</t>
  </si>
  <si>
    <t>Nº (Meses/Días/Horas)</t>
  </si>
  <si>
    <t>Coste unitario</t>
  </si>
  <si>
    <t>1. Personal directo</t>
  </si>
  <si>
    <t>Nº desplazamientos previstos</t>
  </si>
  <si>
    <t>Desplazamientos previstos</t>
  </si>
  <si>
    <t>Nº personas desplazadas</t>
  </si>
  <si>
    <t xml:space="preserve">Coste medio por desplazamiento </t>
  </si>
  <si>
    <t>Tareas/Resultados</t>
  </si>
  <si>
    <t>Tipo Unidad</t>
  </si>
  <si>
    <t>Descripción del Gasto (Productos, herramientas, acciones, seminarios, etc)</t>
  </si>
  <si>
    <t>BENEFICIARIO</t>
  </si>
  <si>
    <t>€</t>
  </si>
  <si>
    <t>GENERACIÓN DE INGRESOS</t>
  </si>
  <si>
    <t>Descripción</t>
  </si>
  <si>
    <t>GASTO TOTAL ELEGIBLE ACTIVIDAD 1</t>
  </si>
  <si>
    <t>GASTO ELEGIBLE PERSONAL ACTIVIDAD 1</t>
  </si>
  <si>
    <t>GASTO ELEGIBLE  VIAJE Y ALOJAMIENTO ACTIVIDAD 1</t>
  </si>
  <si>
    <t>GASTO ELEGIBLE SERVICIOS Y EXPERTOS EXTERNOS ACTIVIDAD 1</t>
  </si>
  <si>
    <t>GASTO ELEGIBLE EQUIPAMIENTOS ACTIVIDAD 1</t>
  </si>
  <si>
    <t>GASTO ELEGIBLE PERSONAL ACTIVIDAD 5</t>
  </si>
  <si>
    <t>GASTO ELEGIBLE VIAJE Y ALOJAMIENTO ACTIVIDAD 5</t>
  </si>
  <si>
    <t>GASTO ELEGIBLE SERVICIOS Y EXPERTOS EXTERNOS ACTIVIDAD 5</t>
  </si>
  <si>
    <t>GASTO ELEGIBLE EQUIPAMIENTOS ACTIVIDAD 5</t>
  </si>
  <si>
    <t>GASTO TOTAL ELEGIBLE ACTIVIDAD 5: GESTIÓN Y COORDINACIÓN</t>
  </si>
  <si>
    <t>GASTO ELEGIBLE PERSONAL ACTIVIDAD 6</t>
  </si>
  <si>
    <t>GASTO ELEGIBLE VIAJE Y ALOJAMIENTO ACTIVIDAD 6</t>
  </si>
  <si>
    <t>GASTO ELEGIBLE SERVICIOS Y EXPERTOS EXTERNOS ACTIVIDAD 6</t>
  </si>
  <si>
    <t>GASTO ELEGIBLE EQUIPAMIENTOS ACTIVIDAD 6</t>
  </si>
  <si>
    <t>GASTO TOTAL ELEGIBLE ACTIVIDAD 6: COMUNICACIÓN</t>
  </si>
  <si>
    <t>COSTE TOTAL ELEGIBLE PARA EL BENEFICIARIO</t>
  </si>
  <si>
    <t>7.1.B. RESUMEN GASTO ELEGIBLE DEL BENEFICIARIO PRINCIPAL</t>
  </si>
  <si>
    <t>GASTO TOTAL</t>
  </si>
  <si>
    <t>(GASTO ELEGIBLE)</t>
  </si>
  <si>
    <t>NUT III</t>
  </si>
  <si>
    <t>CATEGORÍA DE INTERVENCIÓN / NUT III</t>
  </si>
  <si>
    <t>7.1.A. PRESUPUESTO DETALLADO DEL BENEFICIARIO</t>
  </si>
  <si>
    <t xml:space="preserve">DISTRIBUCIÓN GEOGRÁFICA DEL GASTO DEL BENEFICIARIO : </t>
  </si>
  <si>
    <t>7.1.B. RESUMEN GASTO ELEGIBLE DEL BENEFICIARIO</t>
  </si>
  <si>
    <t>Beneficiario 2</t>
  </si>
  <si>
    <t>Beneficiario Principal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</si>
</sst>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20"/>
      <color indexed="4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2"/>
      <color theme="0"/>
      <name val="Tahoma"/>
      <family val="2"/>
    </font>
    <font>
      <b/>
      <sz val="10"/>
      <color indexed="48"/>
      <name val="Tahoma"/>
      <family val="2"/>
    </font>
    <font>
      <b/>
      <sz val="10"/>
      <color theme="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4" fillId="0" borderId="0" xfId="0" applyFont="1"/>
    <xf numFmtId="4" fontId="4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0" fontId="5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10" fontId="5" fillId="2" borderId="0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</xf>
    <xf numFmtId="10" fontId="5" fillId="2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>
      <alignment horizontal="centerContinuous" vertical="center"/>
    </xf>
    <xf numFmtId="0" fontId="5" fillId="5" borderId="6" xfId="0" applyFont="1" applyFill="1" applyBorder="1" applyAlignment="1">
      <alignment horizontal="centerContinuous" vertical="center"/>
    </xf>
    <xf numFmtId="4" fontId="5" fillId="5" borderId="6" xfId="0" applyNumberFormat="1" applyFont="1" applyFill="1" applyBorder="1" applyAlignment="1">
      <alignment horizontal="centerContinuous" vertical="center"/>
    </xf>
    <xf numFmtId="0" fontId="7" fillId="4" borderId="1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164" fontId="5" fillId="6" borderId="1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164" fontId="5" fillId="2" borderId="8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Continuous" vertical="center"/>
    </xf>
    <xf numFmtId="0" fontId="5" fillId="5" borderId="10" xfId="0" applyFont="1" applyFill="1" applyBorder="1" applyAlignment="1">
      <alignment horizontal="centerContinuous" vertical="center"/>
    </xf>
    <xf numFmtId="4" fontId="5" fillId="5" borderId="10" xfId="0" applyNumberFormat="1" applyFont="1" applyFill="1" applyBorder="1" applyAlignment="1">
      <alignment horizontal="centerContinuous" vertical="center"/>
    </xf>
    <xf numFmtId="164" fontId="5" fillId="5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10" fontId="5" fillId="2" borderId="0" xfId="1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2"/>
    <xf numFmtId="164" fontId="4" fillId="8" borderId="1" xfId="0" applyNumberFormat="1" applyFont="1" applyFill="1" applyBorder="1" applyAlignment="1">
      <alignment vertical="center"/>
    </xf>
    <xf numFmtId="164" fontId="4" fillId="8" borderId="1" xfId="0" applyNumberFormat="1" applyFont="1" applyFill="1" applyBorder="1" applyAlignment="1" applyProtection="1">
      <alignment horizontal="right"/>
    </xf>
    <xf numFmtId="164" fontId="4" fillId="8" borderId="1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7" borderId="12" xfId="2" applyFont="1" applyFill="1" applyBorder="1" applyAlignment="1" applyProtection="1">
      <alignment horizontal="center" vertical="center" wrapText="1"/>
    </xf>
    <xf numFmtId="0" fontId="4" fillId="8" borderId="12" xfId="2" applyFont="1" applyFill="1" applyBorder="1" applyAlignment="1" applyProtection="1">
      <alignment vertical="center"/>
    </xf>
    <xf numFmtId="0" fontId="7" fillId="7" borderId="12" xfId="2" applyFont="1" applyFill="1" applyBorder="1" applyAlignment="1">
      <alignment vertical="center"/>
    </xf>
    <xf numFmtId="0" fontId="7" fillId="7" borderId="0" xfId="0" applyFont="1" applyFill="1"/>
    <xf numFmtId="4" fontId="7" fillId="7" borderId="0" xfId="0" applyNumberFormat="1" applyFont="1" applyFill="1"/>
    <xf numFmtId="0" fontId="7" fillId="10" borderId="0" xfId="0" applyFont="1" applyFill="1"/>
    <xf numFmtId="4" fontId="7" fillId="10" borderId="0" xfId="0" applyNumberFormat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left" vertical="center"/>
    </xf>
    <xf numFmtId="164" fontId="5" fillId="11" borderId="0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>
      <alignment horizontal="right" vertical="center"/>
    </xf>
    <xf numFmtId="164" fontId="11" fillId="12" borderId="1" xfId="0" applyNumberFormat="1" applyFont="1" applyFill="1" applyBorder="1" applyAlignment="1" applyProtection="1">
      <alignment horizontal="right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9" fontId="4" fillId="0" borderId="1" xfId="1" applyFont="1" applyBorder="1" applyAlignment="1" applyProtection="1">
      <alignment wrapText="1"/>
      <protection locked="0"/>
    </xf>
    <xf numFmtId="9" fontId="4" fillId="0" borderId="1" xfId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4" fontId="4" fillId="0" borderId="7" xfId="0" applyNumberFormat="1" applyFont="1" applyBorder="1" applyAlignment="1" applyProtection="1"/>
    <xf numFmtId="164" fontId="4" fillId="0" borderId="5" xfId="0" applyNumberFormat="1" applyFont="1" applyBorder="1" applyAlignment="1" applyProtection="1">
      <protection locked="0"/>
    </xf>
    <xf numFmtId="4" fontId="4" fillId="0" borderId="7" xfId="0" applyNumberFormat="1" applyFont="1" applyBorder="1" applyAlignment="1" applyProtection="1">
      <alignment wrapText="1"/>
    </xf>
    <xf numFmtId="164" fontId="4" fillId="0" borderId="5" xfId="0" applyNumberFormat="1" applyFont="1" applyBorder="1" applyAlignment="1" applyProtection="1">
      <alignment wrapText="1"/>
      <protection locked="0"/>
    </xf>
    <xf numFmtId="0" fontId="3" fillId="0" borderId="0" xfId="0" applyFont="1" applyProtection="1"/>
    <xf numFmtId="0" fontId="12" fillId="0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164" fontId="12" fillId="0" borderId="1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Continuous" vertical="center"/>
    </xf>
    <xf numFmtId="0" fontId="9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vertical="center"/>
    </xf>
    <xf numFmtId="10" fontId="9" fillId="2" borderId="1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0" fontId="9" fillId="2" borderId="0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distributed"/>
    </xf>
    <xf numFmtId="0" fontId="9" fillId="0" borderId="0" xfId="0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10" fontId="9" fillId="0" borderId="0" xfId="1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>
      <alignment vertical="center"/>
    </xf>
    <xf numFmtId="164" fontId="9" fillId="0" borderId="0" xfId="0" applyNumberFormat="1" applyFont="1" applyFill="1" applyBorder="1" applyAlignment="1" applyProtection="1">
      <alignment vertical="center"/>
    </xf>
    <xf numFmtId="164" fontId="3" fillId="8" borderId="1" xfId="0" applyNumberFormat="1" applyFont="1" applyFill="1" applyBorder="1" applyAlignment="1" applyProtection="1">
      <alignment vertical="center"/>
    </xf>
    <xf numFmtId="9" fontId="9" fillId="0" borderId="0" xfId="1" applyFont="1" applyFill="1" applyBorder="1" applyAlignment="1" applyProtection="1">
      <alignment vertical="center"/>
    </xf>
    <xf numFmtId="9" fontId="9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9" fillId="2" borderId="4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7" fillId="7" borderId="17" xfId="2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3" fillId="7" borderId="18" xfId="0" applyFont="1" applyFill="1" applyBorder="1"/>
    <xf numFmtId="164" fontId="4" fillId="9" borderId="17" xfId="2" applyNumberFormat="1" applyFont="1" applyFill="1" applyBorder="1" applyAlignment="1" applyProtection="1">
      <alignment horizontal="center" vertical="center" wrapText="1"/>
    </xf>
    <xf numFmtId="0" fontId="4" fillId="9" borderId="3" xfId="2" applyFont="1" applyFill="1" applyBorder="1" applyAlignment="1" applyProtection="1">
      <alignment horizontal="center" vertical="center" wrapText="1"/>
    </xf>
    <xf numFmtId="164" fontId="4" fillId="9" borderId="3" xfId="2" applyNumberFormat="1" applyFont="1" applyFill="1" applyBorder="1" applyAlignment="1" applyProtection="1">
      <alignment horizontal="center" vertical="center" wrapText="1"/>
    </xf>
    <xf numFmtId="164" fontId="1" fillId="0" borderId="12" xfId="2" applyNumberFormat="1" applyBorder="1" applyProtection="1">
      <protection locked="0"/>
    </xf>
    <xf numFmtId="0" fontId="4" fillId="0" borderId="13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left" vertical="center"/>
    </xf>
    <xf numFmtId="0" fontId="4" fillId="0" borderId="17" xfId="2" applyFont="1" applyFill="1" applyBorder="1" applyAlignment="1" applyProtection="1">
      <alignment horizontal="left" vertical="center"/>
    </xf>
    <xf numFmtId="0" fontId="1" fillId="0" borderId="12" xfId="2" applyBorder="1" applyAlignment="1">
      <alignment horizontal="left"/>
    </xf>
    <xf numFmtId="0" fontId="0" fillId="9" borderId="3" xfId="0" applyFill="1" applyBorder="1"/>
    <xf numFmtId="0" fontId="4" fillId="9" borderId="3" xfId="0" applyFont="1" applyFill="1" applyBorder="1"/>
    <xf numFmtId="164" fontId="0" fillId="9" borderId="3" xfId="0" applyNumberFormat="1" applyFill="1" applyBorder="1"/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4" fontId="5" fillId="2" borderId="17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4" fillId="13" borderId="13" xfId="0" applyFont="1" applyFill="1" applyBorder="1" applyAlignment="1" applyProtection="1">
      <alignment vertical="center" wrapText="1"/>
      <protection locked="0"/>
    </xf>
    <xf numFmtId="0" fontId="4" fillId="13" borderId="3" xfId="0" applyFont="1" applyFill="1" applyBorder="1" applyAlignment="1" applyProtection="1">
      <alignment vertical="center" wrapText="1"/>
    </xf>
    <xf numFmtId="4" fontId="4" fillId="13" borderId="17" xfId="0" applyNumberFormat="1" applyFont="1" applyFill="1" applyBorder="1" applyAlignment="1" applyProtection="1">
      <alignment vertical="center" wrapText="1"/>
    </xf>
    <xf numFmtId="0" fontId="4" fillId="13" borderId="21" xfId="0" applyFont="1" applyFill="1" applyBorder="1" applyAlignment="1" applyProtection="1">
      <alignment vertical="center" wrapText="1"/>
      <protection locked="0"/>
    </xf>
    <xf numFmtId="0" fontId="4" fillId="13" borderId="20" xfId="0" applyFont="1" applyFill="1" applyBorder="1" applyAlignment="1" applyProtection="1">
      <alignment vertical="center" wrapText="1"/>
    </xf>
    <xf numFmtId="4" fontId="4" fillId="13" borderId="22" xfId="0" applyNumberFormat="1" applyFont="1" applyFill="1" applyBorder="1" applyAlignment="1" applyProtection="1">
      <alignment vertical="center" wrapText="1"/>
    </xf>
    <xf numFmtId="4" fontId="4" fillId="14" borderId="17" xfId="0" applyNumberFormat="1" applyFont="1" applyFill="1" applyBorder="1" applyAlignment="1" applyProtection="1">
      <alignment vertical="center" wrapText="1"/>
    </xf>
    <xf numFmtId="0" fontId="4" fillId="15" borderId="13" xfId="0" applyFont="1" applyFill="1" applyBorder="1" applyAlignment="1" applyProtection="1">
      <alignment vertical="center"/>
      <protection locked="0"/>
    </xf>
    <xf numFmtId="0" fontId="4" fillId="15" borderId="3" xfId="0" applyFont="1" applyFill="1" applyBorder="1" applyAlignment="1" applyProtection="1">
      <alignment vertical="center"/>
    </xf>
    <xf numFmtId="0" fontId="4" fillId="16" borderId="13" xfId="0" applyFont="1" applyFill="1" applyBorder="1" applyAlignment="1" applyProtection="1">
      <alignment vertical="center"/>
    </xf>
    <xf numFmtId="0" fontId="4" fillId="16" borderId="3" xfId="0" applyFont="1" applyFill="1" applyBorder="1" applyAlignment="1" applyProtection="1">
      <alignment vertical="center"/>
    </xf>
    <xf numFmtId="0" fontId="4" fillId="15" borderId="13" xfId="2" applyFont="1" applyFill="1" applyBorder="1" applyAlignment="1" applyProtection="1">
      <alignment vertical="center"/>
      <protection locked="0"/>
    </xf>
    <xf numFmtId="0" fontId="4" fillId="15" borderId="3" xfId="2" applyFont="1" applyFill="1" applyBorder="1" applyAlignment="1" applyProtection="1">
      <alignment vertical="center"/>
    </xf>
    <xf numFmtId="0" fontId="4" fillId="15" borderId="3" xfId="2" applyFont="1" applyFill="1" applyBorder="1" applyAlignment="1" applyProtection="1">
      <alignment vertical="center" wrapText="1"/>
    </xf>
    <xf numFmtId="0" fontId="5" fillId="2" borderId="8" xfId="2" applyFont="1" applyFill="1" applyBorder="1" applyAlignment="1" applyProtection="1">
      <alignment vertical="center"/>
    </xf>
    <xf numFmtId="164" fontId="4" fillId="8" borderId="12" xfId="2" applyNumberFormat="1" applyFont="1" applyFill="1" applyBorder="1" applyProtection="1"/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7" fillId="7" borderId="19" xfId="2" applyFont="1" applyFill="1" applyBorder="1" applyAlignment="1" applyProtection="1">
      <alignment horizontal="left" vertical="center" wrapText="1"/>
    </xf>
    <xf numFmtId="0" fontId="7" fillId="7" borderId="18" xfId="2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5" fillId="12" borderId="1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4" fontId="5" fillId="12" borderId="5" xfId="0" applyNumberFormat="1" applyFont="1" applyFill="1" applyBorder="1" applyAlignment="1">
      <alignment horizontal="center" vertical="center" wrapText="1"/>
    </xf>
    <xf numFmtId="4" fontId="5" fillId="12" borderId="7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/>
    </xf>
    <xf numFmtId="0" fontId="5" fillId="6" borderId="1" xfId="0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left" vertical="center" wrapText="1"/>
      <protection locked="0"/>
    </xf>
    <xf numFmtId="0" fontId="4" fillId="8" borderId="6" xfId="0" applyFont="1" applyFill="1" applyBorder="1" applyAlignment="1" applyProtection="1">
      <alignment horizontal="left" vertical="center" wrapText="1"/>
      <protection locked="0"/>
    </xf>
    <xf numFmtId="0" fontId="4" fillId="8" borderId="7" xfId="0" applyFont="1" applyFill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9" borderId="13" xfId="2" applyFont="1" applyFill="1" applyBorder="1" applyAlignment="1" applyProtection="1">
      <alignment horizontal="center" vertical="center" wrapText="1"/>
    </xf>
    <xf numFmtId="0" fontId="4" fillId="9" borderId="16" xfId="2" applyFont="1" applyFill="1" applyBorder="1" applyAlignment="1" applyProtection="1">
      <alignment horizontal="center" vertical="center" wrapText="1"/>
    </xf>
    <xf numFmtId="0" fontId="4" fillId="9" borderId="17" xfId="2" applyFont="1" applyFill="1" applyBorder="1" applyAlignment="1" applyProtection="1">
      <alignment horizontal="center" vertical="center" wrapText="1"/>
    </xf>
    <xf numFmtId="0" fontId="7" fillId="7" borderId="13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4" fillId="0" borderId="13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left" vertical="center"/>
    </xf>
    <xf numFmtId="0" fontId="4" fillId="0" borderId="17" xfId="2" applyFont="1" applyFill="1" applyBorder="1" applyAlignment="1" applyProtection="1">
      <alignment horizontal="left" vertical="center"/>
    </xf>
    <xf numFmtId="0" fontId="7" fillId="7" borderId="13" xfId="2" applyFont="1" applyFill="1" applyBorder="1" applyAlignment="1" applyProtection="1">
      <alignment horizontal="center" vertical="center" wrapText="1"/>
    </xf>
    <xf numFmtId="0" fontId="7" fillId="7" borderId="16" xfId="2" applyFont="1" applyFill="1" applyBorder="1" applyAlignment="1" applyProtection="1">
      <alignment horizontal="center" vertical="center" wrapText="1"/>
    </xf>
    <xf numFmtId="0" fontId="7" fillId="7" borderId="17" xfId="2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Porcentual" xfId="1" builtinId="5"/>
  </cellStyles>
  <dxfs count="20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66"/>
  <sheetViews>
    <sheetView showGridLines="0" zoomScaleNormal="100" zoomScaleSheetLayoutView="70" workbookViewId="0">
      <selection activeCell="A2" sqref="A2"/>
    </sheetView>
  </sheetViews>
  <sheetFormatPr baseColWidth="10" defaultColWidth="10.85546875" defaultRowHeight="12.75"/>
  <cols>
    <col min="1" max="1" width="19.140625" style="1" customWidth="1"/>
    <col min="2" max="2" width="13.42578125" style="1" customWidth="1"/>
    <col min="3" max="3" width="41.42578125" style="1" customWidth="1"/>
    <col min="4" max="4" width="13.85546875" style="1" customWidth="1"/>
    <col min="5" max="5" width="17.42578125" style="1" customWidth="1"/>
    <col min="6" max="6" width="16.85546875" style="1" customWidth="1"/>
    <col min="7" max="16384" width="10.85546875" style="1"/>
  </cols>
  <sheetData>
    <row r="1" spans="1:6" ht="15">
      <c r="A1" s="194" t="s">
        <v>19</v>
      </c>
      <c r="B1" s="194"/>
      <c r="C1" s="194"/>
      <c r="D1" s="194"/>
      <c r="E1" s="194"/>
      <c r="F1" s="194"/>
    </row>
    <row r="2" spans="1:6" ht="20.25" customHeight="1">
      <c r="A2" s="92" t="s">
        <v>19</v>
      </c>
      <c r="B2" s="93"/>
      <c r="C2" s="93"/>
      <c r="D2" s="93"/>
      <c r="E2" s="93"/>
      <c r="F2" s="93"/>
    </row>
    <row r="3" spans="1:6" ht="15">
      <c r="A3" s="83"/>
      <c r="B3" s="84"/>
      <c r="C3" s="84"/>
      <c r="D3" s="84"/>
      <c r="E3" s="84"/>
      <c r="F3" s="84"/>
    </row>
    <row r="4" spans="1:6" ht="27" customHeight="1">
      <c r="A4" s="189" t="s">
        <v>38</v>
      </c>
      <c r="B4" s="190"/>
      <c r="C4" s="191"/>
      <c r="D4" s="191"/>
      <c r="E4" s="191"/>
      <c r="F4" s="190"/>
    </row>
    <row r="5" spans="1:6" ht="30">
      <c r="A5" s="195" t="s">
        <v>36</v>
      </c>
      <c r="B5" s="190"/>
      <c r="C5" s="153" t="s">
        <v>71</v>
      </c>
      <c r="D5" s="154"/>
      <c r="E5" s="155"/>
      <c r="F5" s="152" t="s">
        <v>37</v>
      </c>
    </row>
    <row r="6" spans="1:6" ht="21.75" customHeight="1">
      <c r="A6" s="192" t="s">
        <v>5</v>
      </c>
      <c r="B6" s="190"/>
      <c r="C6" s="159" t="s">
        <v>122</v>
      </c>
      <c r="D6" s="160"/>
      <c r="E6" s="161"/>
      <c r="F6" s="165">
        <f>'7.1.C Resumen BP'!$B$5</f>
        <v>0</v>
      </c>
    </row>
    <row r="7" spans="1:6" ht="21.75" customHeight="1">
      <c r="A7" s="192" t="s">
        <v>6</v>
      </c>
      <c r="B7" s="193"/>
      <c r="C7" s="159" t="s">
        <v>121</v>
      </c>
      <c r="D7" s="160"/>
      <c r="E7" s="161"/>
      <c r="F7" s="165">
        <f>'7.1.C Resumen B2'!$B$5</f>
        <v>0</v>
      </c>
    </row>
    <row r="8" spans="1:6" ht="21.75" customHeight="1">
      <c r="A8" s="192" t="s">
        <v>7</v>
      </c>
      <c r="B8" s="193"/>
      <c r="C8" s="159" t="s">
        <v>44</v>
      </c>
      <c r="D8" s="160"/>
      <c r="E8" s="161"/>
      <c r="F8" s="165">
        <f>'7.1.C Resumen B3'!$B$5</f>
        <v>0</v>
      </c>
    </row>
    <row r="9" spans="1:6" ht="21.75" customHeight="1">
      <c r="A9" s="192" t="s">
        <v>8</v>
      </c>
      <c r="B9" s="193"/>
      <c r="C9" s="159" t="s">
        <v>45</v>
      </c>
      <c r="D9" s="160"/>
      <c r="E9" s="161"/>
      <c r="F9" s="165">
        <f>'7.1.C Resumen B4'!$B$5</f>
        <v>0</v>
      </c>
    </row>
    <row r="10" spans="1:6" ht="21.75" customHeight="1">
      <c r="A10" s="192" t="s">
        <v>9</v>
      </c>
      <c r="B10" s="193"/>
      <c r="C10" s="159" t="s">
        <v>46</v>
      </c>
      <c r="D10" s="160"/>
      <c r="E10" s="161"/>
      <c r="F10" s="165">
        <f>'7.1.C Resumen B5'!$B$5</f>
        <v>0</v>
      </c>
    </row>
    <row r="11" spans="1:6" ht="21.75" customHeight="1">
      <c r="A11" s="192" t="s">
        <v>10</v>
      </c>
      <c r="B11" s="193"/>
      <c r="C11" s="159" t="s">
        <v>47</v>
      </c>
      <c r="D11" s="160"/>
      <c r="E11" s="161"/>
      <c r="F11" s="165">
        <f>'7.1.C Resumen B6'!$B$5</f>
        <v>0</v>
      </c>
    </row>
    <row r="12" spans="1:6" ht="21.75" customHeight="1">
      <c r="A12" s="192" t="s">
        <v>11</v>
      </c>
      <c r="B12" s="193"/>
      <c r="C12" s="159" t="s">
        <v>48</v>
      </c>
      <c r="D12" s="160"/>
      <c r="E12" s="161"/>
      <c r="F12" s="165">
        <f>'7.1.C Resumen B7'!$B$5</f>
        <v>0</v>
      </c>
    </row>
    <row r="13" spans="1:6" ht="21.75" customHeight="1">
      <c r="A13" s="192" t="s">
        <v>12</v>
      </c>
      <c r="B13" s="193"/>
      <c r="C13" s="159" t="s">
        <v>49</v>
      </c>
      <c r="D13" s="160"/>
      <c r="E13" s="161"/>
      <c r="F13" s="165">
        <f>'7.1.C Resumen B8'!$B$5</f>
        <v>0</v>
      </c>
    </row>
    <row r="14" spans="1:6" ht="21.75" customHeight="1">
      <c r="A14" s="192" t="s">
        <v>13</v>
      </c>
      <c r="B14" s="193"/>
      <c r="C14" s="159" t="s">
        <v>60</v>
      </c>
      <c r="D14" s="160"/>
      <c r="E14" s="161"/>
      <c r="F14" s="165">
        <f>'7.1.C Resumen B9'!$B$5</f>
        <v>0</v>
      </c>
    </row>
    <row r="15" spans="1:6" ht="21.75" customHeight="1">
      <c r="A15" s="192" t="s">
        <v>25</v>
      </c>
      <c r="B15" s="193"/>
      <c r="C15" s="159" t="s">
        <v>50</v>
      </c>
      <c r="D15" s="160"/>
      <c r="E15" s="161"/>
      <c r="F15" s="165">
        <f>'7.1.C Resumen B10'!$B$5</f>
        <v>0</v>
      </c>
    </row>
    <row r="16" spans="1:6" ht="21.75" customHeight="1">
      <c r="A16" s="192" t="s">
        <v>26</v>
      </c>
      <c r="B16" s="193"/>
      <c r="C16" s="159" t="s">
        <v>51</v>
      </c>
      <c r="D16" s="160"/>
      <c r="E16" s="161"/>
      <c r="F16" s="165">
        <f>'7.1.C Resumen B11'!$B$5</f>
        <v>0</v>
      </c>
    </row>
    <row r="17" spans="1:6" ht="21.75" customHeight="1">
      <c r="A17" s="192" t="s">
        <v>27</v>
      </c>
      <c r="B17" s="193"/>
      <c r="C17" s="159" t="s">
        <v>52</v>
      </c>
      <c r="D17" s="160"/>
      <c r="E17" s="161"/>
      <c r="F17" s="165">
        <f>'7.1.C Resumen B12'!$B$5</f>
        <v>0</v>
      </c>
    </row>
    <row r="18" spans="1:6" ht="21.75" customHeight="1">
      <c r="A18" s="192" t="s">
        <v>28</v>
      </c>
      <c r="B18" s="193"/>
      <c r="C18" s="159" t="s">
        <v>53</v>
      </c>
      <c r="D18" s="160"/>
      <c r="E18" s="161"/>
      <c r="F18" s="165">
        <f>'7.1.C Resumen B13'!$B$5</f>
        <v>0</v>
      </c>
    </row>
    <row r="19" spans="1:6" ht="21.75" customHeight="1">
      <c r="A19" s="192" t="s">
        <v>29</v>
      </c>
      <c r="B19" s="193"/>
      <c r="C19" s="159" t="s">
        <v>54</v>
      </c>
      <c r="D19" s="160"/>
      <c r="E19" s="161"/>
      <c r="F19" s="165">
        <f>'7.1.C Resumen B14'!$B$5</f>
        <v>0</v>
      </c>
    </row>
    <row r="20" spans="1:6" ht="21.75" customHeight="1">
      <c r="A20" s="192" t="s">
        <v>30</v>
      </c>
      <c r="B20" s="193"/>
      <c r="C20" s="159" t="s">
        <v>55</v>
      </c>
      <c r="D20" s="160"/>
      <c r="E20" s="161"/>
      <c r="F20" s="165">
        <f>'7.1.C Resumen B15'!$B$5</f>
        <v>0</v>
      </c>
    </row>
    <row r="21" spans="1:6" ht="21.75" customHeight="1">
      <c r="A21" s="192" t="s">
        <v>31</v>
      </c>
      <c r="B21" s="193"/>
      <c r="C21" s="159" t="s">
        <v>56</v>
      </c>
      <c r="D21" s="160"/>
      <c r="E21" s="161"/>
      <c r="F21" s="165">
        <f>'7.1.C Resumen B16'!$B$5</f>
        <v>0</v>
      </c>
    </row>
    <row r="22" spans="1:6" ht="21.75" customHeight="1">
      <c r="A22" s="192" t="s">
        <v>32</v>
      </c>
      <c r="B22" s="193"/>
      <c r="C22" s="159" t="s">
        <v>57</v>
      </c>
      <c r="D22" s="160"/>
      <c r="E22" s="161"/>
      <c r="F22" s="165">
        <f>'7.1.C Resumen B17'!$B$5</f>
        <v>0</v>
      </c>
    </row>
    <row r="23" spans="1:6" ht="21.75" customHeight="1">
      <c r="A23" s="192" t="s">
        <v>33</v>
      </c>
      <c r="B23" s="193"/>
      <c r="C23" s="159" t="s">
        <v>58</v>
      </c>
      <c r="D23" s="160"/>
      <c r="E23" s="161"/>
      <c r="F23" s="165">
        <f>'7.1.C Resumen B18'!$B$5</f>
        <v>0</v>
      </c>
    </row>
    <row r="24" spans="1:6" ht="21.75" customHeight="1">
      <c r="A24" s="192" t="s">
        <v>34</v>
      </c>
      <c r="B24" s="193"/>
      <c r="C24" s="159" t="s">
        <v>59</v>
      </c>
      <c r="D24" s="160"/>
      <c r="E24" s="161"/>
      <c r="F24" s="165">
        <f>'7.1.C Resumen B19'!$B$5</f>
        <v>0</v>
      </c>
    </row>
    <row r="25" spans="1:6" ht="21.75" customHeight="1">
      <c r="A25" s="192" t="s">
        <v>35</v>
      </c>
      <c r="B25" s="193"/>
      <c r="C25" s="162" t="s">
        <v>61</v>
      </c>
      <c r="D25" s="163"/>
      <c r="E25" s="164"/>
      <c r="F25" s="165">
        <f>'7.1.C Resumen B20'!$B$5</f>
        <v>0</v>
      </c>
    </row>
    <row r="26" spans="1:6" ht="21.75" customHeight="1">
      <c r="A26" s="192" t="s">
        <v>1</v>
      </c>
      <c r="B26" s="190"/>
      <c r="C26" s="158"/>
      <c r="D26" s="23"/>
      <c r="E26" s="156"/>
      <c r="F26" s="156">
        <f>SUM(F6:F25)</f>
        <v>0</v>
      </c>
    </row>
    <row r="27" spans="1:6" ht="17.25" customHeight="1">
      <c r="A27" s="25"/>
      <c r="B27" s="25"/>
      <c r="C27" s="157"/>
      <c r="D27" s="157"/>
      <c r="E27" s="157"/>
      <c r="F27" s="25"/>
    </row>
    <row r="28" spans="1:6" ht="21.75" customHeight="1">
      <c r="A28" s="22" t="s">
        <v>14</v>
      </c>
      <c r="B28" s="23"/>
      <c r="C28" s="23"/>
      <c r="D28" s="23"/>
      <c r="E28" s="23"/>
      <c r="F28" s="23"/>
    </row>
    <row r="29" spans="1:6" ht="15">
      <c r="A29" s="24" t="s">
        <v>15</v>
      </c>
      <c r="B29" s="166" t="s">
        <v>43</v>
      </c>
      <c r="C29" s="167"/>
      <c r="D29" s="167"/>
      <c r="E29" s="167"/>
      <c r="F29" s="167"/>
    </row>
    <row r="30" spans="1:6" ht="15">
      <c r="A30" s="24" t="s">
        <v>16</v>
      </c>
      <c r="B30" s="168" t="s">
        <v>18</v>
      </c>
      <c r="C30" s="169"/>
      <c r="D30" s="169"/>
      <c r="E30" s="169"/>
      <c r="F30" s="169"/>
    </row>
    <row r="31" spans="1:6" ht="15">
      <c r="A31" s="24" t="s">
        <v>17</v>
      </c>
      <c r="B31" s="168" t="s">
        <v>63</v>
      </c>
      <c r="C31" s="169"/>
      <c r="D31" s="169"/>
      <c r="E31" s="169"/>
      <c r="F31" s="169"/>
    </row>
    <row r="33" spans="1:6" ht="15" customHeight="1">
      <c r="A33" s="187" t="s">
        <v>69</v>
      </c>
      <c r="B33" s="188"/>
      <c r="C33" s="188"/>
      <c r="D33" s="188"/>
      <c r="E33" s="140"/>
      <c r="F33" s="140"/>
    </row>
    <row r="34" spans="1:6" ht="15">
      <c r="A34" s="170"/>
      <c r="B34" s="171"/>
      <c r="C34" s="171"/>
      <c r="D34" s="171"/>
      <c r="E34" s="171"/>
      <c r="F34" s="171"/>
    </row>
    <row r="35" spans="1:6" ht="15">
      <c r="A35" s="170"/>
      <c r="B35" s="172"/>
      <c r="C35" s="172"/>
      <c r="D35" s="172"/>
      <c r="E35" s="172"/>
      <c r="F35" s="172"/>
    </row>
    <row r="36" spans="1:6" ht="15">
      <c r="A36" s="170"/>
      <c r="B36" s="172"/>
      <c r="C36" s="172"/>
      <c r="D36" s="172"/>
      <c r="E36" s="172"/>
      <c r="F36" s="172"/>
    </row>
    <row r="37" spans="1:6" ht="15">
      <c r="A37" s="170"/>
      <c r="B37" s="172"/>
      <c r="C37" s="172"/>
      <c r="D37" s="172"/>
      <c r="E37" s="172"/>
      <c r="F37" s="172"/>
    </row>
    <row r="38" spans="1:6" ht="15">
      <c r="A38" s="170"/>
      <c r="B38" s="172"/>
      <c r="C38" s="172"/>
      <c r="D38" s="172"/>
      <c r="E38" s="172"/>
      <c r="F38" s="172"/>
    </row>
    <row r="39" spans="1:6" ht="15">
      <c r="A39" s="170"/>
      <c r="B39" s="172"/>
      <c r="C39" s="172"/>
      <c r="D39" s="172"/>
      <c r="E39" s="172"/>
      <c r="F39" s="172"/>
    </row>
    <row r="40" spans="1:6" ht="15">
      <c r="A40" s="170"/>
      <c r="B40" s="172"/>
      <c r="C40" s="172"/>
      <c r="D40" s="172"/>
      <c r="E40" s="172"/>
      <c r="F40" s="172"/>
    </row>
    <row r="42" spans="1:6" ht="15">
      <c r="A42" s="187" t="s">
        <v>116</v>
      </c>
      <c r="B42" s="188"/>
      <c r="C42" s="188"/>
      <c r="D42" s="188"/>
      <c r="E42" s="140"/>
      <c r="F42" s="140"/>
    </row>
    <row r="43" spans="1:6" ht="15">
      <c r="A43" s="170"/>
      <c r="B43" s="171"/>
      <c r="C43" s="171"/>
      <c r="D43" s="171"/>
      <c r="E43" s="171"/>
      <c r="F43" s="171"/>
    </row>
    <row r="44" spans="1:6" ht="15">
      <c r="A44" s="170"/>
      <c r="B44" s="172"/>
      <c r="C44" s="172"/>
      <c r="D44" s="172"/>
      <c r="E44" s="172"/>
      <c r="F44" s="172"/>
    </row>
    <row r="45" spans="1:6" ht="15">
      <c r="A45" s="170"/>
      <c r="B45" s="172"/>
      <c r="C45" s="172"/>
      <c r="D45" s="172"/>
      <c r="E45" s="172"/>
      <c r="F45" s="172"/>
    </row>
    <row r="46" spans="1:6" ht="15">
      <c r="A46" s="170"/>
      <c r="B46" s="172"/>
      <c r="C46" s="172"/>
      <c r="D46" s="172"/>
      <c r="E46" s="172"/>
      <c r="F46" s="172"/>
    </row>
    <row r="47" spans="1:6" ht="15">
      <c r="A47" s="170"/>
      <c r="B47" s="172"/>
      <c r="C47" s="172"/>
      <c r="D47" s="172"/>
      <c r="E47" s="172"/>
      <c r="F47" s="172"/>
    </row>
    <row r="48" spans="1:6" ht="15">
      <c r="A48" s="170"/>
      <c r="B48" s="172"/>
      <c r="C48" s="172"/>
      <c r="D48" s="172"/>
      <c r="E48" s="172"/>
      <c r="F48" s="172"/>
    </row>
    <row r="49" spans="1:6" ht="15">
      <c r="A49" s="170"/>
      <c r="B49" s="172"/>
      <c r="C49" s="172"/>
      <c r="D49" s="172"/>
      <c r="E49" s="172"/>
      <c r="F49" s="172"/>
    </row>
    <row r="50" spans="1:6" ht="15">
      <c r="A50" s="170"/>
      <c r="B50" s="172"/>
      <c r="C50" s="172"/>
      <c r="D50" s="172"/>
      <c r="E50" s="172"/>
      <c r="F50" s="172"/>
    </row>
    <row r="51" spans="1:6" ht="15">
      <c r="A51" s="170"/>
      <c r="B51" s="172"/>
      <c r="C51" s="172"/>
      <c r="D51" s="172"/>
      <c r="E51" s="172"/>
      <c r="F51" s="172"/>
    </row>
    <row r="52" spans="1:6" ht="15">
      <c r="A52" s="170"/>
      <c r="B52" s="172"/>
      <c r="C52" s="172"/>
      <c r="D52" s="172"/>
      <c r="E52" s="172"/>
      <c r="F52" s="172"/>
    </row>
    <row r="53" spans="1:6" ht="15">
      <c r="A53" s="170"/>
      <c r="B53" s="172"/>
      <c r="C53" s="172"/>
      <c r="D53" s="172"/>
      <c r="E53" s="172"/>
      <c r="F53" s="172"/>
    </row>
    <row r="54" spans="1:6" ht="15">
      <c r="A54" s="170"/>
      <c r="B54" s="172"/>
      <c r="C54" s="172"/>
      <c r="D54" s="172"/>
      <c r="E54" s="172"/>
      <c r="F54" s="172"/>
    </row>
    <row r="55" spans="1:6" ht="15">
      <c r="A55" s="170"/>
      <c r="B55" s="172"/>
      <c r="C55" s="172"/>
      <c r="D55" s="172"/>
      <c r="E55" s="172"/>
      <c r="F55" s="172"/>
    </row>
    <row r="56" spans="1:6" ht="15">
      <c r="A56" s="170"/>
      <c r="B56" s="172"/>
      <c r="C56" s="172"/>
      <c r="D56" s="172"/>
      <c r="E56" s="172"/>
      <c r="F56" s="172"/>
    </row>
    <row r="57" spans="1:6" ht="15">
      <c r="A57" s="170"/>
      <c r="B57" s="172"/>
      <c r="C57" s="172"/>
      <c r="D57" s="172"/>
      <c r="E57" s="172"/>
      <c r="F57" s="172"/>
    </row>
    <row r="58" spans="1:6" ht="15">
      <c r="A58" s="170"/>
      <c r="B58" s="172"/>
      <c r="C58" s="172"/>
      <c r="D58" s="172"/>
      <c r="E58" s="172"/>
      <c r="F58" s="172"/>
    </row>
    <row r="59" spans="1:6" ht="15">
      <c r="A59" s="170"/>
      <c r="B59" s="172"/>
      <c r="C59" s="172"/>
      <c r="D59" s="172"/>
      <c r="E59" s="172"/>
      <c r="F59" s="172"/>
    </row>
    <row r="60" spans="1:6" ht="15">
      <c r="A60" s="170"/>
      <c r="B60" s="172"/>
      <c r="C60" s="172"/>
      <c r="D60" s="172"/>
      <c r="E60" s="172"/>
      <c r="F60" s="172"/>
    </row>
    <row r="61" spans="1:6" ht="15">
      <c r="A61" s="170"/>
      <c r="B61" s="172"/>
      <c r="C61" s="172"/>
      <c r="D61" s="172"/>
      <c r="E61" s="172"/>
      <c r="F61" s="172"/>
    </row>
    <row r="62" spans="1:6" ht="15">
      <c r="A62" s="170"/>
      <c r="B62" s="172"/>
      <c r="C62" s="172"/>
      <c r="D62" s="172"/>
      <c r="E62" s="172"/>
      <c r="F62" s="172"/>
    </row>
    <row r="63" spans="1:6" ht="15">
      <c r="A63" s="170"/>
      <c r="B63" s="172"/>
      <c r="C63" s="172"/>
      <c r="D63" s="172"/>
      <c r="E63" s="172"/>
      <c r="F63" s="172"/>
    </row>
    <row r="64" spans="1:6" ht="15">
      <c r="A64" s="170"/>
      <c r="B64" s="172"/>
      <c r="C64" s="172"/>
      <c r="D64" s="172"/>
      <c r="E64" s="172"/>
      <c r="F64" s="172"/>
    </row>
    <row r="65" spans="1:6" ht="15">
      <c r="A65" s="170"/>
      <c r="B65" s="172"/>
      <c r="C65" s="172"/>
      <c r="D65" s="172"/>
      <c r="E65" s="172"/>
      <c r="F65" s="172"/>
    </row>
    <row r="66" spans="1:6" ht="15">
      <c r="A66" s="170"/>
      <c r="B66" s="172"/>
      <c r="C66" s="172"/>
      <c r="D66" s="172"/>
      <c r="E66" s="172"/>
      <c r="F66" s="172"/>
    </row>
  </sheetData>
  <sheetProtection password="F220" sheet="1" objects="1" scenarios="1" formatColumns="0" formatRows="0" selectLockedCells="1"/>
  <mergeCells count="26">
    <mergeCell ref="A20:B20"/>
    <mergeCell ref="A21:B21"/>
    <mergeCell ref="A22:B22"/>
    <mergeCell ref="A23:B23"/>
    <mergeCell ref="A1:F1"/>
    <mergeCell ref="A6:B6"/>
    <mergeCell ref="A7:B7"/>
    <mergeCell ref="A8:B8"/>
    <mergeCell ref="A9:B9"/>
    <mergeCell ref="A5:B5"/>
    <mergeCell ref="A42:D42"/>
    <mergeCell ref="A33:D33"/>
    <mergeCell ref="A4:F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</mergeCells>
  <phoneticPr fontId="2" type="noConversion"/>
  <printOptions horizontalCentered="1" verticalCentered="1"/>
  <pageMargins left="0.39370078740157483" right="0.55118110236220474" top="1.9685039370078741" bottom="0.39370078740157483" header="0.27559055118110237" footer="0"/>
  <pageSetup paperSize="9" scale="56" orientation="portrait" r:id="rId1"/>
  <headerFooter alignWithMargins="0">
    <oddHeader>&amp;L&amp;G&amp;C&amp;"Arial,Negrita"&amp;36
FORMULARIO 
FINANCIERO&amp;R&amp;G</oddHeader>
    <oddFooter>&amp;C&amp;A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0"/>
      <c r="B2" s="180"/>
      <c r="C2" s="180"/>
      <c r="D2" s="180"/>
      <c r="E2" s="180"/>
      <c r="F2" s="180"/>
    </row>
    <row r="3" spans="1:6">
      <c r="A3" s="104" t="s">
        <v>114</v>
      </c>
      <c r="B3" s="105">
        <f>'7.1.A Ppto Detallado B2'!I16+'7.1.A Ppto Detallado B2'!I31+'7.1.A Ppto Detallado B2'!I43+'7.1.A Ppto Detallado B2'!I66+'7.1.A Ppto Detallado B2'!I89+'7.1.A Ppto Detallado B2'!I118+'7.1.A Ppto Detallado B2'!I133+'7.1.A Ppto Detallado B2'!I145+'7.1.A Ppto Detallado B2'!I168+'7.1.A Ppto Detallado B2'!I191+'7.1.A Ppto Detallado B2'!I220+'7.1.A Ppto Detallado B2'!I235+'7.1.A Ppto Detallado B2'!I247+'7.1.A Ppto Detallado B2'!I270+'7.1.A Ppto Detallado B2'!I293</f>
        <v>0</v>
      </c>
      <c r="C3" s="180"/>
      <c r="D3" s="180"/>
      <c r="E3" s="180"/>
      <c r="F3" s="180"/>
    </row>
    <row r="4" spans="1:6">
      <c r="A4" s="106" t="s">
        <v>95</v>
      </c>
      <c r="B4" s="105">
        <f>'7.1.A Ppto Detallado B2'!I25+'7.1.A Ppto Detallado B2'!I52+'7.1.A Ppto Detallado B2'!I75+'7.1.A Ppto Detallado B2'!I98+'7.1.A Ppto Detallado B2'!I127+'7.1.A Ppto Detallado B2'!I154+'7.1.A Ppto Detallado B2'!I177+'7.1.A Ppto Detallado B2'!I200+'7.1.A Ppto Detallado B2'!I229+'7.1.A Ppto Detallado B2'!I256+'7.1.A Ppto Detallado B2'!I279+'7.1.A Ppto Detallado B2'!I302</f>
        <v>0</v>
      </c>
      <c r="C4" s="180"/>
      <c r="D4" s="180"/>
      <c r="E4" s="180"/>
      <c r="F4" s="180"/>
    </row>
    <row r="5" spans="1:6">
      <c r="A5" s="106" t="s">
        <v>37</v>
      </c>
      <c r="B5" s="107">
        <f>B3-B4</f>
        <v>0</v>
      </c>
      <c r="C5" s="180"/>
      <c r="D5" s="180"/>
      <c r="E5" s="180"/>
      <c r="F5" s="180"/>
    </row>
    <row r="6" spans="1:6">
      <c r="A6" s="180"/>
      <c r="B6" s="180"/>
      <c r="C6" s="180"/>
      <c r="D6" s="180"/>
      <c r="E6" s="180"/>
      <c r="F6" s="180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Resumen'!A7</f>
        <v>B2</v>
      </c>
      <c r="B8" s="248" t="str">
        <f>'1. Resumen'!C7</f>
        <v>Beneficiario 2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B2'!I27</f>
        <v>0</v>
      </c>
      <c r="C10" s="113">
        <f>'7.1.A Ppto Detallado B2'!I129</f>
        <v>0</v>
      </c>
      <c r="D10" s="113">
        <f>'7.1.A Ppto Detallado B2'!I231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B2'!I31</f>
        <v>0</v>
      </c>
      <c r="C11" s="113">
        <f>'7.1.A Ppto Detallado B2'!I133</f>
        <v>0</v>
      </c>
      <c r="D11" s="113">
        <f>'7.1.A Ppto Detallado B2'!I235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B2'!I54</f>
        <v>0</v>
      </c>
      <c r="C12" s="113">
        <f>'7.1.A Ppto Detallado B2'!I156</f>
        <v>0</v>
      </c>
      <c r="D12" s="113">
        <f>'7.1.A Ppto Detallado B2'!I258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B2'!I77</f>
        <v>0</v>
      </c>
      <c r="C13" s="113">
        <f>'7.1.A Ppto Detallado B2'!I179</f>
        <v>0</v>
      </c>
      <c r="D13" s="113">
        <f>'7.1.A Ppto Detallado B2'!I281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B2'!I100</f>
        <v>0</v>
      </c>
      <c r="C14" s="113">
        <f>'7.1.A Ppto Detallado B2'!I202</f>
        <v>0</v>
      </c>
      <c r="D14" s="113">
        <f>'7.1.A Ppto Detallado B2'!I304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Resumen'!C7</f>
        <v>Beneficiario 2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88" priority="9" stopIfTrue="1" operator="notEqual">
      <formula>$E$11</formula>
    </cfRule>
  </conditionalFormatting>
  <conditionalFormatting sqref="E23">
    <cfRule type="cellIs" dxfId="187" priority="8" stopIfTrue="1" operator="notEqual">
      <formula>$E$12</formula>
    </cfRule>
  </conditionalFormatting>
  <conditionalFormatting sqref="E24">
    <cfRule type="cellIs" dxfId="186" priority="7" stopIfTrue="1" operator="notEqual">
      <formula>$E$13</formula>
    </cfRule>
  </conditionalFormatting>
  <conditionalFormatting sqref="E25">
    <cfRule type="cellIs" dxfId="185" priority="6" stopIfTrue="1" operator="notEqual">
      <formula>$E$14</formula>
    </cfRule>
  </conditionalFormatting>
  <conditionalFormatting sqref="E26">
    <cfRule type="cellIs" dxfId="184" priority="5" stopIfTrue="1" operator="notEqual">
      <formula>$E$15</formula>
    </cfRule>
  </conditionalFormatting>
  <conditionalFormatting sqref="C16">
    <cfRule type="cellIs" dxfId="183" priority="4" stopIfTrue="1" operator="greaterThan">
      <formula>0.06</formula>
    </cfRule>
  </conditionalFormatting>
  <conditionalFormatting sqref="E21 E23:E25">
    <cfRule type="cellIs" dxfId="182" priority="3" operator="notEqual">
      <formula>$E$10</formula>
    </cfRule>
  </conditionalFormatting>
  <conditionalFormatting sqref="E10:E15">
    <cfRule type="cellIs" dxfId="181" priority="2" stopIfTrue="1" operator="notEqual">
      <formula>#REF!</formula>
    </cfRule>
  </conditionalFormatting>
  <conditionalFormatting sqref="E26">
    <cfRule type="cellIs" dxfId="18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4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Resumen'!C8</f>
        <v>Beneficiario 3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Resumen'!C8</f>
        <v>Beneficiario 3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Resumen'!C8</f>
        <v>Beneficiario 3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7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H10" sqref="H10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Resumen'!C8</f>
        <v>Beneficiario 3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B3'!I16+'7.1.A Ppto Detallado B3'!I31+'7.1.A Ppto Detallado B3'!I43+'7.1.A Ppto Detallado B3'!I66+'7.1.A Ppto Detallado B3'!I89+'7.1.A Ppto Detallado B3'!I118+'7.1.A Ppto Detallado B3'!I133+'7.1.A Ppto Detallado B3'!I145+'7.1.A Ppto Detallado B3'!I168+'7.1.A Ppto Detallado B3'!I191+'7.1.A Ppto Detallado B3'!I220+'7.1.A Ppto Detallado B3'!I235+'7.1.A Ppto Detallado B3'!I247+'7.1.A Ppto Detallado B3'!I270+'7.1.A Ppto Detallado B3'!I293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B3'!I25+'7.1.A Ppto Detallado B3'!I52+'7.1.A Ppto Detallado B3'!I75+'7.1.A Ppto Detallado B3'!I98+'7.1.A Ppto Detallado B3'!I127+'7.1.A Ppto Detallado B3'!I154+'7.1.A Ppto Detallado B3'!I177+'7.1.A Ppto Detallado B3'!I200+'7.1.A Ppto Detallado B3'!I229+'7.1.A Ppto Detallado B3'!I256+'7.1.A Ppto Detallado B3'!I279+'7.1.A Ppto Detallado B3'!I302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Resumen'!A8</f>
        <v>B3</v>
      </c>
      <c r="B8" s="248" t="str">
        <f>'1. Resumen'!C8</f>
        <v>Beneficiario 3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B3'!I27</f>
        <v>0</v>
      </c>
      <c r="C10" s="113">
        <f>'7.1.A Ppto Detallado B3'!I129</f>
        <v>0</v>
      </c>
      <c r="D10" s="113">
        <f>'7.1.A Ppto Detallado B3'!I231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B3'!I31</f>
        <v>0</v>
      </c>
      <c r="C11" s="113">
        <f>'7.1.A Ppto Detallado B3'!I133</f>
        <v>0</v>
      </c>
      <c r="D11" s="113">
        <f>'7.1.A Ppto Detallado B3'!I235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B3'!I54</f>
        <v>0</v>
      </c>
      <c r="C12" s="113">
        <f>'7.1.A Ppto Detallado B3'!I156</f>
        <v>0</v>
      </c>
      <c r="D12" s="113">
        <f>'7.1.A Ppto Detallado B3'!I258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B3'!I77</f>
        <v>0</v>
      </c>
      <c r="C13" s="113">
        <f>'7.1.A Ppto Detallado B3'!I179</f>
        <v>0</v>
      </c>
      <c r="D13" s="113">
        <f>'7.1.A Ppto Detallado B3'!I281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B3'!I100</f>
        <v>0</v>
      </c>
      <c r="C14" s="113">
        <f>'7.1.A Ppto Detallado B3'!I202</f>
        <v>0</v>
      </c>
      <c r="D14" s="113">
        <f>'7.1.A Ppto Detallado B3'!I304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Resumen'!C8</f>
        <v>Beneficiario 3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78" priority="9" stopIfTrue="1" operator="notEqual">
      <formula>$E$11</formula>
    </cfRule>
  </conditionalFormatting>
  <conditionalFormatting sqref="E23">
    <cfRule type="cellIs" dxfId="177" priority="8" stopIfTrue="1" operator="notEqual">
      <formula>$E$12</formula>
    </cfRule>
  </conditionalFormatting>
  <conditionalFormatting sqref="E24">
    <cfRule type="cellIs" dxfId="176" priority="7" stopIfTrue="1" operator="notEqual">
      <formula>$E$13</formula>
    </cfRule>
  </conditionalFormatting>
  <conditionalFormatting sqref="E25">
    <cfRule type="cellIs" dxfId="175" priority="6" stopIfTrue="1" operator="notEqual">
      <formula>$E$14</formula>
    </cfRule>
  </conditionalFormatting>
  <conditionalFormatting sqref="E26">
    <cfRule type="cellIs" dxfId="174" priority="5" stopIfTrue="1" operator="notEqual">
      <formula>$E$15</formula>
    </cfRule>
  </conditionalFormatting>
  <conditionalFormatting sqref="C16">
    <cfRule type="cellIs" dxfId="173" priority="4" stopIfTrue="1" operator="greaterThan">
      <formula>0.06</formula>
    </cfRule>
  </conditionalFormatting>
  <conditionalFormatting sqref="E21 E23:E25">
    <cfRule type="cellIs" dxfId="172" priority="3" operator="notEqual">
      <formula>$E$10</formula>
    </cfRule>
  </conditionalFormatting>
  <conditionalFormatting sqref="E10:E15">
    <cfRule type="cellIs" dxfId="171" priority="2" stopIfTrue="1" operator="notEqual">
      <formula>#REF!</formula>
    </cfRule>
  </conditionalFormatting>
  <conditionalFormatting sqref="E26">
    <cfRule type="cellIs" dxfId="17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43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Resumen'!C9</f>
        <v>Beneficiario 4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Resumen'!C9</f>
        <v>Beneficiario 4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Resumen'!C9</f>
        <v>Beneficiario 4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6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Resumen'!C9</f>
        <v>Beneficiario 4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B4'!I16+'7.1.A Ppto Detallado B4'!I31+'7.1.A Ppto Detallado B4'!I43+'7.1.A Ppto Detallado B4'!I66+'7.1.A Ppto Detallado B4'!I89+'7.1.A Ppto Detallado B4'!I118+'7.1.A Ppto Detallado B4'!I133+'7.1.A Ppto Detallado B4'!I145+'7.1.A Ppto Detallado B4'!I168+'7.1.A Ppto Detallado B4'!I191+'7.1.A Ppto Detallado B4'!I220+'7.1.A Ppto Detallado B4'!I235+'7.1.A Ppto Detallado B4'!I247+'7.1.A Ppto Detallado B4'!I270+'7.1.A Ppto Detallado B4'!I293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B4'!I25+'7.1.A Ppto Detallado B4'!I52+'7.1.A Ppto Detallado B4'!I75+'7.1.A Ppto Detallado B4'!I98+'7.1.A Ppto Detallado B4'!I127+'7.1.A Ppto Detallado B4'!I154+'7.1.A Ppto Detallado B4'!I177+'7.1.A Ppto Detallado B4'!I200+'7.1.A Ppto Detallado B4'!I229+'7.1.A Ppto Detallado B4'!I256+'7.1.A Ppto Detallado B4'!I279+'7.1.A Ppto Detallado B4'!I302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Resumen'!A9</f>
        <v>B4</v>
      </c>
      <c r="B8" s="248" t="str">
        <f>'1. Resumen'!C9</f>
        <v>Beneficiario 4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B4'!I27</f>
        <v>0</v>
      </c>
      <c r="C10" s="113">
        <f>'7.1.A Ppto Detallado B4'!I129</f>
        <v>0</v>
      </c>
      <c r="D10" s="113">
        <f>'7.1.A Ppto Detallado B4'!I231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B4'!I31</f>
        <v>0</v>
      </c>
      <c r="C11" s="113">
        <f>'7.1.A Ppto Detallado B4'!I133</f>
        <v>0</v>
      </c>
      <c r="D11" s="113">
        <f>'7.1.A Ppto Detallado B4'!I235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B4'!I54</f>
        <v>0</v>
      </c>
      <c r="C12" s="113">
        <f>'7.1.A Ppto Detallado B4'!I156</f>
        <v>0</v>
      </c>
      <c r="D12" s="113">
        <f>'7.1.A Ppto Detallado B4'!I258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B4'!I77</f>
        <v>0</v>
      </c>
      <c r="C13" s="113">
        <f>'7.1.A Ppto Detallado B4'!I179</f>
        <v>0</v>
      </c>
      <c r="D13" s="113">
        <f>'7.1.A Ppto Detallado B4'!I281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B4'!I100</f>
        <v>0</v>
      </c>
      <c r="C14" s="113">
        <f>'7.1.A Ppto Detallado B4'!I202</f>
        <v>0</v>
      </c>
      <c r="D14" s="113">
        <f>'7.1.A Ppto Detallado B4'!I304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Resumen'!C9</f>
        <v>Beneficiario 4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68" priority="9" stopIfTrue="1" operator="notEqual">
      <formula>$E$11</formula>
    </cfRule>
  </conditionalFormatting>
  <conditionalFormatting sqref="E23">
    <cfRule type="cellIs" dxfId="167" priority="8" stopIfTrue="1" operator="notEqual">
      <formula>$E$12</formula>
    </cfRule>
  </conditionalFormatting>
  <conditionalFormatting sqref="E24">
    <cfRule type="cellIs" dxfId="166" priority="7" stopIfTrue="1" operator="notEqual">
      <formula>$E$13</formula>
    </cfRule>
  </conditionalFormatting>
  <conditionalFormatting sqref="E25">
    <cfRule type="cellIs" dxfId="165" priority="6" stopIfTrue="1" operator="notEqual">
      <formula>$E$14</formula>
    </cfRule>
  </conditionalFormatting>
  <conditionalFormatting sqref="E26">
    <cfRule type="cellIs" dxfId="164" priority="5" stopIfTrue="1" operator="notEqual">
      <formula>$E$15</formula>
    </cfRule>
  </conditionalFormatting>
  <conditionalFormatting sqref="C16">
    <cfRule type="cellIs" dxfId="163" priority="4" stopIfTrue="1" operator="greaterThan">
      <formula>0.06</formula>
    </cfRule>
  </conditionalFormatting>
  <conditionalFormatting sqref="E21 E23:E25">
    <cfRule type="cellIs" dxfId="162" priority="3" operator="notEqual">
      <formula>$E$10</formula>
    </cfRule>
  </conditionalFormatting>
  <conditionalFormatting sqref="E10:E15">
    <cfRule type="cellIs" dxfId="161" priority="2" stopIfTrue="1" operator="notEqual">
      <formula>#REF!</formula>
    </cfRule>
  </conditionalFormatting>
  <conditionalFormatting sqref="E26">
    <cfRule type="cellIs" dxfId="16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43" zoomScaleNormal="100" zoomScaleSheetLayoutView="68" workbookViewId="0">
      <selection activeCell="K66" sqref="K66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Resumen'!C10</f>
        <v>Beneficiario 5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Resumen'!C10</f>
        <v>Beneficiario 5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Resumen'!C10</f>
        <v>Beneficiario 5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5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Resumen'!C10</f>
        <v>Beneficiario 5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B5'!I16+'7.1.A Ppto Detallado B5'!I31+'7.1.A Ppto Detallado B5'!I43+'7.1.A Ppto Detallado B5'!I66+'7.1.A Ppto Detallado B5'!I89+'7.1.A Ppto Detallado B5'!I118+'7.1.A Ppto Detallado B5'!I133+'7.1.A Ppto Detallado B5'!I145+'7.1.A Ppto Detallado B5'!I168+'7.1.A Ppto Detallado B5'!I191+'7.1.A Ppto Detallado B5'!I220+'7.1.A Ppto Detallado B5'!I235+'7.1.A Ppto Detallado B5'!I247+'7.1.A Ppto Detallado B5'!I270+'7.1.A Ppto Detallado B5'!I293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B5'!I25+'7.1.A Ppto Detallado B5'!I52+'7.1.A Ppto Detallado B5'!I75+'7.1.A Ppto Detallado B5'!I98+'7.1.A Ppto Detallado B5'!I127+'7.1.A Ppto Detallado B5'!I154+'7.1.A Ppto Detallado B5'!I177+'7.1.A Ppto Detallado B5'!I200+'7.1.A Ppto Detallado B5'!I229+'7.1.A Ppto Detallado B5'!I256+'7.1.A Ppto Detallado B5'!I279+'7.1.A Ppto Detallado B5'!I302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Resumen'!A10</f>
        <v>B5</v>
      </c>
      <c r="B8" s="248" t="str">
        <f>'1. Resumen'!C10</f>
        <v>Beneficiario 5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B5'!I27</f>
        <v>0</v>
      </c>
      <c r="C10" s="113">
        <f>'7.1.A Ppto Detallado B5'!I129</f>
        <v>0</v>
      </c>
      <c r="D10" s="113">
        <f>'7.1.A Ppto Detallado B5'!I231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B5'!I31</f>
        <v>0</v>
      </c>
      <c r="C11" s="113">
        <f>'7.1.A Ppto Detallado B5'!I133</f>
        <v>0</v>
      </c>
      <c r="D11" s="113">
        <f>'7.1.A Ppto Detallado B5'!I235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B5'!I54</f>
        <v>0</v>
      </c>
      <c r="C12" s="113">
        <f>'7.1.A Ppto Detallado B5'!I156</f>
        <v>0</v>
      </c>
      <c r="D12" s="113">
        <f>'7.1.A Ppto Detallado B5'!I258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B5'!I77</f>
        <v>0</v>
      </c>
      <c r="C13" s="113">
        <f>'7.1.A Ppto Detallado B5'!I179</f>
        <v>0</v>
      </c>
      <c r="D13" s="113">
        <f>'7.1.A Ppto Detallado B5'!I281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B5'!I100</f>
        <v>0</v>
      </c>
      <c r="C14" s="113">
        <f>'7.1.A Ppto Detallado B5'!I202</f>
        <v>0</v>
      </c>
      <c r="D14" s="113">
        <f>'7.1.A Ppto Detallado B5'!I304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Resumen'!C10</f>
        <v>Beneficiario 5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58" priority="9" stopIfTrue="1" operator="notEqual">
      <formula>$E$11</formula>
    </cfRule>
  </conditionalFormatting>
  <conditionalFormatting sqref="E23">
    <cfRule type="cellIs" dxfId="157" priority="8" stopIfTrue="1" operator="notEqual">
      <formula>$E$12</formula>
    </cfRule>
  </conditionalFormatting>
  <conditionalFormatting sqref="E24">
    <cfRule type="cellIs" dxfId="156" priority="7" stopIfTrue="1" operator="notEqual">
      <formula>$E$13</formula>
    </cfRule>
  </conditionalFormatting>
  <conditionalFormatting sqref="E25">
    <cfRule type="cellIs" dxfId="155" priority="6" stopIfTrue="1" operator="notEqual">
      <formula>$E$14</formula>
    </cfRule>
  </conditionalFormatting>
  <conditionalFormatting sqref="E26">
    <cfRule type="cellIs" dxfId="154" priority="5" stopIfTrue="1" operator="notEqual">
      <formula>$E$15</formula>
    </cfRule>
  </conditionalFormatting>
  <conditionalFormatting sqref="C16">
    <cfRule type="cellIs" dxfId="153" priority="4" stopIfTrue="1" operator="greaterThan">
      <formula>0.06</formula>
    </cfRule>
  </conditionalFormatting>
  <conditionalFormatting sqref="E21 E23:E25">
    <cfRule type="cellIs" dxfId="152" priority="3" operator="notEqual">
      <formula>$E$10</formula>
    </cfRule>
  </conditionalFormatting>
  <conditionalFormatting sqref="E10:E15">
    <cfRule type="cellIs" dxfId="151" priority="2" stopIfTrue="1" operator="notEqual">
      <formula>#REF!</formula>
    </cfRule>
  </conditionalFormatting>
  <conditionalFormatting sqref="E26">
    <cfRule type="cellIs" dxfId="15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78"/>
  <sheetViews>
    <sheetView showGridLines="0" zoomScaleNormal="100" zoomScaleSheetLayoutView="45" workbookViewId="0">
      <selection activeCell="E20" sqref="E20"/>
    </sheetView>
  </sheetViews>
  <sheetFormatPr baseColWidth="10" defaultColWidth="10.85546875" defaultRowHeight="12.75"/>
  <cols>
    <col min="1" max="1" width="45.42578125" style="1" bestFit="1" customWidth="1"/>
    <col min="2" max="4" width="15.85546875" style="1" customWidth="1"/>
    <col min="5" max="5" width="13.85546875" style="1" customWidth="1"/>
    <col min="6" max="6" width="11.85546875" style="1" bestFit="1" customWidth="1"/>
    <col min="7" max="16384" width="10.85546875" style="1"/>
  </cols>
  <sheetData>
    <row r="1" spans="1:6" ht="25.5">
      <c r="A1" s="196" t="s">
        <v>74</v>
      </c>
      <c r="B1" s="196"/>
      <c r="C1" s="196"/>
      <c r="D1" s="196"/>
      <c r="E1" s="196"/>
      <c r="F1" s="196"/>
    </row>
    <row r="2" spans="1:6" ht="27" customHeight="1"/>
    <row r="3" spans="1:6" ht="23.25" customHeight="1">
      <c r="A3" s="10"/>
      <c r="B3" s="10"/>
      <c r="C3" s="10"/>
      <c r="D3" s="10"/>
      <c r="E3" s="10"/>
      <c r="F3" s="10"/>
    </row>
    <row r="4" spans="1:6" ht="23.25" customHeight="1">
      <c r="A4" s="12" t="str">
        <f>'1. Resumen'!$A$2</f>
        <v>ACRÓNIMO</v>
      </c>
      <c r="B4" s="12"/>
      <c r="C4" s="12"/>
      <c r="D4" s="12"/>
      <c r="E4" s="12"/>
      <c r="F4" s="12"/>
    </row>
    <row r="5" spans="1:6" ht="30.75" customHeight="1">
      <c r="A5" s="9"/>
      <c r="B5" s="13" t="str">
        <f>'1. Resumen'!A29</f>
        <v>A1</v>
      </c>
      <c r="C5" s="13" t="str">
        <f>'1. Resumen'!A30</f>
        <v>A5</v>
      </c>
      <c r="D5" s="13" t="str">
        <f>'1. Resumen'!A31</f>
        <v>A6</v>
      </c>
      <c r="E5" s="13" t="s">
        <v>1</v>
      </c>
      <c r="F5" s="13" t="s">
        <v>0</v>
      </c>
    </row>
    <row r="6" spans="1:6" s="2" customFormat="1" ht="22.5" customHeight="1">
      <c r="A6" s="14" t="s">
        <v>85</v>
      </c>
      <c r="B6" s="57">
        <f>'7.1.C Resumen BP'!B10+'7.1.C Resumen B2'!B10+'7.1.C Resumen B3'!B10+'7.1.C Resumen B4'!B10+'7.1.C Resumen B5'!B10+'7.1.C Resumen B6'!B10+'7.1.C Resumen B7'!B10+'7.1.C Resumen B8'!B10+'7.1.C Resumen B9'!B10+'7.1.C Resumen B10'!B10+'7.1.C Resumen B11'!B10+'7.1.C Resumen B12'!B10+'7.1.C Resumen B13'!B10+'7.1.C Resumen B14'!B10+'7.1.C Resumen B15'!B10+'7.1.C Resumen B16'!B10+'7.1.C Resumen B17'!B10+'7.1.C Resumen B18'!B10+'7.1.C Resumen B19'!B10+'7.1.C Resumen B20'!B10</f>
        <v>0</v>
      </c>
      <c r="C6" s="57">
        <f>'7.1.C Resumen BP'!C10+'7.1.C Resumen B2'!C10+'7.1.C Resumen B3'!C10+'7.1.C Resumen B4'!C10+'7.1.C Resumen B5'!C10+'7.1.C Resumen B6'!C10+'7.1.C Resumen B7'!C10+'7.1.C Resumen B8'!C10+'7.1.C Resumen B9'!C10+'7.1.C Resumen B10'!C10+'7.1.C Resumen B11'!C10+'7.1.C Resumen B12'!C10+'7.1.C Resumen B13'!C10+'7.1.C Resumen B14'!C10+'7.1.C Resumen B15'!C10+'7.1.C Resumen B16'!C10+'7.1.C Resumen B17'!C10+'7.1.C Resumen B18'!C10+'7.1.C Resumen B19'!C10+'7.1.C Resumen B20'!C10</f>
        <v>0</v>
      </c>
      <c r="D6" s="57">
        <f>'7.1.C Resumen BP'!D10+'7.1.C Resumen B2'!D10+'7.1.C Resumen B3'!D10+'7.1.C Resumen B4'!D10+'7.1.C Resumen B5'!D10+'7.1.C Resumen B6'!D10+'7.1.C Resumen B7'!D10+'7.1.C Resumen B8'!D10+'7.1.C Resumen B9'!D10+'7.1.C Resumen B10'!D10+'7.1.C Resumen B11'!D10+'7.1.C Resumen B12'!D10+'7.1.C Resumen B13'!D10+'7.1.C Resumen B14'!D10+'7.1.C Resumen B15'!D10+'7.1.C Resumen B16'!D10+'7.1.C Resumen B17'!D10+'7.1.C Resumen B18'!D10+'7.1.C Resumen B19'!D10+'7.1.C Resumen B20'!D10</f>
        <v>0</v>
      </c>
      <c r="E6" s="15">
        <f>ROUND(B6+C6+D6,2)</f>
        <v>0</v>
      </c>
      <c r="F6" s="16">
        <f>ROUND(IF($E6=0,0,E6/$E$11),2)</f>
        <v>0</v>
      </c>
    </row>
    <row r="7" spans="1:6" s="2" customFormat="1" ht="22.5" customHeight="1">
      <c r="A7" s="17" t="s">
        <v>39</v>
      </c>
      <c r="B7" s="57">
        <f>'7.1.C Resumen BP'!B11+'7.1.C Resumen B2'!B11+'7.1.C Resumen B3'!B11+'7.1.C Resumen B4'!B11+'7.1.C Resumen B5'!B11+'7.1.C Resumen B6'!B11+'7.1.C Resumen B7'!B11+'7.1.C Resumen B8'!B11+'7.1.C Resumen B9'!B11+'7.1.C Resumen B10'!B11+'7.1.C Resumen B11'!B11+'7.1.C Resumen B12'!B11+'7.1.C Resumen B13'!B11+'7.1.C Resumen B14'!B11+'7.1.C Resumen B15'!B11+'7.1.C Resumen B16'!B11+'7.1.C Resumen B17'!B11+'7.1.C Resumen B18'!B11+'7.1.C Resumen B19'!B11+'7.1.C Resumen B20'!B11</f>
        <v>0</v>
      </c>
      <c r="C7" s="57">
        <f>'7.1.C Resumen BP'!C11+'7.1.C Resumen B2'!C11+'7.1.C Resumen B3'!C11+'7.1.C Resumen B4'!C11+'7.1.C Resumen B5'!C11+'7.1.C Resumen B6'!C11+'7.1.C Resumen B7'!C11+'7.1.C Resumen B8'!C11+'7.1.C Resumen B9'!C11+'7.1.C Resumen B10'!C11+'7.1.C Resumen B11'!C11+'7.1.C Resumen B12'!C11+'7.1.C Resumen B13'!C11+'7.1.C Resumen B14'!C11+'7.1.C Resumen B15'!C11+'7.1.C Resumen B16'!C11+'7.1.C Resumen B17'!C11+'7.1.C Resumen B18'!C11+'7.1.C Resumen B19'!C11+'7.1.C Resumen B20'!C11</f>
        <v>0</v>
      </c>
      <c r="D7" s="57">
        <f>'7.1.C Resumen BP'!D11+'7.1.C Resumen B2'!D11+'7.1.C Resumen B3'!D11+'7.1.C Resumen B4'!D11+'7.1.C Resumen B5'!D11+'7.1.C Resumen B6'!D11+'7.1.C Resumen B7'!D11+'7.1.C Resumen B8'!D11+'7.1.C Resumen B9'!D11+'7.1.C Resumen B10'!D11+'7.1.C Resumen B11'!D11+'7.1.C Resumen B12'!D11+'7.1.C Resumen B13'!D11+'7.1.C Resumen B14'!D11+'7.1.C Resumen B15'!D11+'7.1.C Resumen B16'!D11+'7.1.C Resumen B17'!D11+'7.1.C Resumen B18'!D11+'7.1.C Resumen B19'!D11+'7.1.C Resumen B20'!D11</f>
        <v>0</v>
      </c>
      <c r="E7" s="15">
        <f t="shared" ref="E7:E11" si="0">ROUND(B7+C7+D7,2)</f>
        <v>0</v>
      </c>
      <c r="F7" s="16">
        <f t="shared" ref="F7:F10" si="1">ROUND(IF($E7=0,0,E7/$E$11),2)</f>
        <v>0</v>
      </c>
    </row>
    <row r="8" spans="1:6" s="2" customFormat="1" ht="22.5" customHeight="1">
      <c r="A8" s="18" t="s">
        <v>72</v>
      </c>
      <c r="B8" s="57">
        <f>'7.1.C Resumen BP'!B12+'7.1.C Resumen B2'!B12+'7.1.C Resumen B3'!B12+'7.1.C Resumen B4'!B12+'7.1.C Resumen B5'!B12+'7.1.C Resumen B6'!B12+'7.1.C Resumen B7'!B12+'7.1.C Resumen B8'!B12+'7.1.C Resumen B9'!B12+'7.1.C Resumen B10'!B12+'7.1.C Resumen B11'!B12+'7.1.C Resumen B12'!B12+'7.1.C Resumen B13'!B12+'7.1.C Resumen B14'!B12+'7.1.C Resumen B15'!B12+'7.1.C Resumen B16'!B12+'7.1.C Resumen B17'!B12+'7.1.C Resumen B18'!B12+'7.1.C Resumen B19'!B12+'7.1.C Resumen B20'!B12</f>
        <v>0</v>
      </c>
      <c r="C8" s="57">
        <f>'7.1.C Resumen BP'!C12+'7.1.C Resumen B2'!C12+'7.1.C Resumen B3'!C12+'7.1.C Resumen B4'!C12+'7.1.C Resumen B5'!C12+'7.1.C Resumen B6'!C12+'7.1.C Resumen B7'!C12+'7.1.C Resumen B8'!C12+'7.1.C Resumen B9'!C12+'7.1.C Resumen B10'!C12+'7.1.C Resumen B11'!C12+'7.1.C Resumen B12'!C12+'7.1.C Resumen B13'!C12+'7.1.C Resumen B14'!C12+'7.1.C Resumen B15'!C12+'7.1.C Resumen B16'!C12+'7.1.C Resumen B17'!C12+'7.1.C Resumen B18'!C12+'7.1.C Resumen B19'!C12+'7.1.C Resumen B20'!C12</f>
        <v>0</v>
      </c>
      <c r="D8" s="57">
        <f>'7.1.C Resumen BP'!D12+'7.1.C Resumen B2'!D12+'7.1.C Resumen B3'!D12+'7.1.C Resumen B4'!D12+'7.1.C Resumen B5'!D12+'7.1.C Resumen B6'!D12+'7.1.C Resumen B7'!D12+'7.1.C Resumen B8'!D12+'7.1.C Resumen B9'!D12+'7.1.C Resumen B10'!D12+'7.1.C Resumen B11'!D12+'7.1.C Resumen B12'!D12+'7.1.C Resumen B13'!D12+'7.1.C Resumen B14'!D12+'7.1.C Resumen B15'!D12+'7.1.C Resumen B16'!D12+'7.1.C Resumen B17'!D12+'7.1.C Resumen B18'!D12+'7.1.C Resumen B19'!D12+'7.1.C Resumen B20'!D12</f>
        <v>0</v>
      </c>
      <c r="E8" s="15">
        <f t="shared" si="0"/>
        <v>0</v>
      </c>
      <c r="F8" s="16">
        <f t="shared" si="1"/>
        <v>0</v>
      </c>
    </row>
    <row r="9" spans="1:6" s="2" customFormat="1" ht="22.5" customHeight="1">
      <c r="A9" s="17" t="s">
        <v>73</v>
      </c>
      <c r="B9" s="57">
        <f>'7.1.C Resumen BP'!B13+'7.1.C Resumen B2'!B13+'7.1.C Resumen B3'!B13+'7.1.C Resumen B4'!B13+'7.1.C Resumen B5'!B13+'7.1.C Resumen B6'!B13+'7.1.C Resumen B7'!B13+'7.1.C Resumen B8'!B13+'7.1.C Resumen B9'!B13+'7.1.C Resumen B10'!B13+'7.1.C Resumen B11'!B13+'7.1.C Resumen B12'!B13+'7.1.C Resumen B13'!B13+'7.1.C Resumen B14'!B13+'7.1.C Resumen B15'!B13+'7.1.C Resumen B16'!B13+'7.1.C Resumen B17'!B13+'7.1.C Resumen B18'!B13+'7.1.C Resumen B19'!B13+'7.1.C Resumen B20'!B13</f>
        <v>0</v>
      </c>
      <c r="C9" s="57">
        <f>'7.1.C Resumen BP'!C13+'7.1.C Resumen B2'!C13+'7.1.C Resumen B3'!C13+'7.1.C Resumen B4'!C13+'7.1.C Resumen B5'!C13+'7.1.C Resumen B6'!C13+'7.1.C Resumen B7'!C13+'7.1.C Resumen B8'!C13+'7.1.C Resumen B9'!C13+'7.1.C Resumen B10'!C13+'7.1.C Resumen B11'!C13+'7.1.C Resumen B12'!C13+'7.1.C Resumen B13'!C13+'7.1.C Resumen B14'!C13+'7.1.C Resumen B15'!C13+'7.1.C Resumen B16'!C13+'7.1.C Resumen B17'!C13+'7.1.C Resumen B18'!C13+'7.1.C Resumen B19'!C13+'7.1.C Resumen B20'!C13</f>
        <v>0</v>
      </c>
      <c r="D9" s="57">
        <f>'7.1.C Resumen BP'!D13+'7.1.C Resumen B2'!D13+'7.1.C Resumen B3'!D13+'7.1.C Resumen B4'!D13+'7.1.C Resumen B5'!D13+'7.1.C Resumen B6'!D13+'7.1.C Resumen B7'!D13+'7.1.C Resumen B8'!D13+'7.1.C Resumen B9'!D13+'7.1.C Resumen B10'!D13+'7.1.C Resumen B11'!D13+'7.1.C Resumen B12'!D13+'7.1.C Resumen B13'!D13+'7.1.C Resumen B14'!D13+'7.1.C Resumen B15'!D13+'7.1.C Resumen B16'!D13+'7.1.C Resumen B17'!D13+'7.1.C Resumen B18'!D13+'7.1.C Resumen B19'!D13+'7.1.C Resumen B20'!D13</f>
        <v>0</v>
      </c>
      <c r="E9" s="15">
        <f t="shared" si="0"/>
        <v>0</v>
      </c>
      <c r="F9" s="16">
        <f t="shared" si="1"/>
        <v>0</v>
      </c>
    </row>
    <row r="10" spans="1:6" s="2" customFormat="1" ht="22.5" customHeight="1">
      <c r="A10" s="14" t="s">
        <v>40</v>
      </c>
      <c r="B10" s="57">
        <f>'7.1.C Resumen BP'!B14+'7.1.C Resumen B2'!B14+'7.1.C Resumen B3'!B14+'7.1.C Resumen B4'!B14+'7.1.C Resumen B5'!B14+'7.1.C Resumen B6'!B14+'7.1.C Resumen B7'!B14+'7.1.C Resumen B8'!B14+'7.1.C Resumen B9'!B14+'7.1.C Resumen B10'!B14+'7.1.C Resumen B11'!B14+'7.1.C Resumen B12'!B14+'7.1.C Resumen B13'!B14+'7.1.C Resumen B14'!B14+'7.1.C Resumen B15'!B14+'7.1.C Resumen B16'!B14+'7.1.C Resumen B17'!B14+'7.1.C Resumen B18'!B14+'7.1.C Resumen B19'!B14+'7.1.C Resumen B20'!B14</f>
        <v>0</v>
      </c>
      <c r="C10" s="57">
        <f>'7.1.C Resumen BP'!C14+'7.1.C Resumen B2'!C14+'7.1.C Resumen B3'!C14+'7.1.C Resumen B4'!C14+'7.1.C Resumen B5'!C14+'7.1.C Resumen B6'!C14+'7.1.C Resumen B7'!C14+'7.1.C Resumen B8'!C14+'7.1.C Resumen B9'!C14+'7.1.C Resumen B10'!C14+'7.1.C Resumen B11'!C14+'7.1.C Resumen B12'!C14+'7.1.C Resumen B13'!C14+'7.1.C Resumen B14'!C14+'7.1.C Resumen B15'!C14+'7.1.C Resumen B16'!C14+'7.1.C Resumen B17'!C14+'7.1.C Resumen B18'!C14+'7.1.C Resumen B19'!C14+'7.1.C Resumen B20'!C14</f>
        <v>0</v>
      </c>
      <c r="D10" s="57">
        <f>'7.1.C Resumen BP'!D14+'7.1.C Resumen B2'!D14+'7.1.C Resumen B3'!D14+'7.1.C Resumen B4'!D14+'7.1.C Resumen B5'!D14+'7.1.C Resumen B6'!D14+'7.1.C Resumen B7'!D14+'7.1.C Resumen B8'!D14+'7.1.C Resumen B9'!D14+'7.1.C Resumen B10'!D14+'7.1.C Resumen B11'!D14+'7.1.C Resumen B12'!D14+'7.1.C Resumen B13'!D14+'7.1.C Resumen B14'!D14+'7.1.C Resumen B15'!D14+'7.1.C Resumen B16'!D14+'7.1.C Resumen B17'!D14+'7.1.C Resumen B18'!D14+'7.1.C Resumen B19'!D14+'7.1.C Resumen B20'!D14</f>
        <v>0</v>
      </c>
      <c r="E10" s="15">
        <f t="shared" si="0"/>
        <v>0</v>
      </c>
      <c r="F10" s="16">
        <f t="shared" si="1"/>
        <v>0</v>
      </c>
    </row>
    <row r="11" spans="1:6" s="2" customFormat="1" ht="15">
      <c r="A11" s="19" t="s">
        <v>1</v>
      </c>
      <c r="B11" s="15">
        <f t="shared" ref="B11:D11" si="2">SUM(B6:B10)</f>
        <v>0</v>
      </c>
      <c r="C11" s="15">
        <f t="shared" si="2"/>
        <v>0</v>
      </c>
      <c r="D11" s="15">
        <f t="shared" si="2"/>
        <v>0</v>
      </c>
      <c r="E11" s="15">
        <f t="shared" si="0"/>
        <v>0</v>
      </c>
      <c r="F11" s="16">
        <f>SUM(F6:F10)</f>
        <v>0</v>
      </c>
    </row>
    <row r="12" spans="1:6" s="2" customFormat="1" ht="15">
      <c r="A12" s="20" t="s">
        <v>41</v>
      </c>
      <c r="B12" s="26">
        <f>IF(B$11=0,0,B$11/$E$11)</f>
        <v>0</v>
      </c>
      <c r="C12" s="26">
        <f>IF(C$11=0,0,C$11/$E$11)</f>
        <v>0</v>
      </c>
      <c r="D12" s="26">
        <f>IF(D$11=0,0,D$11/$E$11)</f>
        <v>0</v>
      </c>
      <c r="E12" s="26">
        <f>SUM(B12:D12)</f>
        <v>0</v>
      </c>
      <c r="F12" s="16"/>
    </row>
    <row r="13" spans="1:6" ht="29.25" customHeight="1">
      <c r="A13" s="10"/>
      <c r="B13" s="10"/>
      <c r="C13" s="10"/>
      <c r="D13" s="10"/>
      <c r="E13" s="10"/>
      <c r="F13" s="10"/>
    </row>
    <row r="14" spans="1:6" ht="15">
      <c r="A14" s="12" t="str">
        <f>'1. Resumen'!$A$2</f>
        <v>ACRÓNIMO</v>
      </c>
      <c r="B14" s="49"/>
      <c r="C14" s="49"/>
      <c r="D14" s="49"/>
      <c r="E14" s="49"/>
      <c r="F14" s="49"/>
    </row>
    <row r="15" spans="1:6" ht="15">
      <c r="A15" s="51"/>
      <c r="B15" s="32">
        <v>2021</v>
      </c>
      <c r="C15" s="32">
        <v>2022</v>
      </c>
      <c r="D15" s="32">
        <v>2023</v>
      </c>
      <c r="E15" s="32" t="s">
        <v>1</v>
      </c>
      <c r="F15" s="32" t="s">
        <v>0</v>
      </c>
    </row>
    <row r="16" spans="1:6" ht="15">
      <c r="A16" s="14" t="str">
        <f>A6</f>
        <v>1. Personal directo</v>
      </c>
      <c r="B16" s="59">
        <f>'7.1.C Resumen BP'!B21+'7.1.C Resumen B2'!B21+'7.1.C Resumen B3'!B21+'7.1.C Resumen B4'!B21+'7.1.C Resumen B5'!B21+'7.1.C Resumen B6'!B21+'7.1.C Resumen B7'!B21+'7.1.C Resumen B8'!B21+'7.1.C Resumen B9'!B21+'7.1.C Resumen B10'!B21+'7.1.C Resumen B11'!B21+'7.1.C Resumen B12'!B21+'7.1.C Resumen B13'!B21+'7.1.C Resumen B14'!B21+'7.1.C Resumen B15'!B21+'7.1.C Resumen B16'!B21+'7.1.C Resumen B17'!B21+'7.1.C Resumen B18'!B21+'7.1.C Resumen B19'!B21+'7.1.C Resumen B20'!B21</f>
        <v>0</v>
      </c>
      <c r="C16" s="59">
        <f>'7.1.C Resumen BP'!C21+'7.1.C Resumen B2'!C21+'7.1.C Resumen B3'!C21+'7.1.C Resumen B4'!C21+'7.1.C Resumen B5'!C21+'7.1.C Resumen B6'!C21+'7.1.C Resumen B7'!C21+'7.1.C Resumen B8'!C21+'7.1.C Resumen B9'!C21+'7.1.C Resumen B10'!C21+'7.1.C Resumen B11'!C21+'7.1.C Resumen B12'!C21+'7.1.C Resumen B13'!C21+'7.1.C Resumen B14'!C21+'7.1.C Resumen B15'!C21+'7.1.C Resumen B16'!C21+'7.1.C Resumen B17'!C21+'7.1.C Resumen B18'!C21+'7.1.C Resumen B19'!C21+'7.1.C Resumen B20'!C21</f>
        <v>0</v>
      </c>
      <c r="D16" s="59">
        <f>'7.1.C Resumen BP'!D21+'7.1.C Resumen B2'!D21+'7.1.C Resumen B3'!D21+'7.1.C Resumen B4'!D21+'7.1.C Resumen B5'!D21+'7.1.C Resumen B6'!D21+'7.1.C Resumen B7'!D21+'7.1.C Resumen B8'!D21+'7.1.C Resumen B9'!D21+'7.1.C Resumen B10'!D21+'7.1.C Resumen B11'!D21+'7.1.C Resumen B12'!D21+'7.1.C Resumen B13'!D21+'7.1.C Resumen B14'!D21+'7.1.C Resumen B15'!D21+'7.1.C Resumen B16'!D21+'7.1.C Resumen B17'!D21+'7.1.C Resumen B18'!D21+'7.1.C Resumen B19'!D21+'7.1.C Resumen B20'!D21</f>
        <v>0</v>
      </c>
      <c r="E16" s="27">
        <f>ROUND(SUM(B16:D16),2)</f>
        <v>0</v>
      </c>
      <c r="F16" s="28">
        <f>ROUND(IF(E16=0,0,E16/$E$21),2)</f>
        <v>0</v>
      </c>
    </row>
    <row r="17" spans="1:6" ht="15">
      <c r="A17" s="14" t="str">
        <f t="shared" ref="A17:A20" si="3">A7</f>
        <v>2. Gastos de oficina y administrativos</v>
      </c>
      <c r="B17" s="59">
        <f>'7.1.C Resumen BP'!B22+'7.1.C Resumen B2'!B22+'7.1.C Resumen B3'!B22+'7.1.C Resumen B4'!B22+'7.1.C Resumen B5'!B22+'7.1.C Resumen B6'!B22+'7.1.C Resumen B7'!B22+'7.1.C Resumen B8'!B22+'7.1.C Resumen B9'!B22+'7.1.C Resumen B10'!B22+'7.1.C Resumen B11'!B22+'7.1.C Resumen B12'!B22+'7.1.C Resumen B13'!B22+'7.1.C Resumen B14'!B22+'7.1.C Resumen B15'!B22+'7.1.C Resumen B16'!B22+'7.1.C Resumen B17'!B22+'7.1.C Resumen B18'!B22+'7.1.C Resumen B19'!B22+'7.1.C Resumen B20'!B22</f>
        <v>0</v>
      </c>
      <c r="C17" s="59">
        <f>'7.1.C Resumen BP'!C22+'7.1.C Resumen B2'!C22+'7.1.C Resumen B3'!C22+'7.1.C Resumen B4'!C22+'7.1.C Resumen B5'!C22+'7.1.C Resumen B6'!C22+'7.1.C Resumen B7'!C22+'7.1.C Resumen B8'!C22+'7.1.C Resumen B9'!C22+'7.1.C Resumen B10'!C22+'7.1.C Resumen B11'!C22+'7.1.C Resumen B12'!C22+'7.1.C Resumen B13'!C22+'7.1.C Resumen B14'!C22+'7.1.C Resumen B15'!C22+'7.1.C Resumen B16'!C22+'7.1.C Resumen B17'!C22+'7.1.C Resumen B18'!C22+'7.1.C Resumen B19'!C22+'7.1.C Resumen B20'!C22</f>
        <v>0</v>
      </c>
      <c r="D17" s="59">
        <f>'7.1.C Resumen BP'!D22+'7.1.C Resumen B2'!D22+'7.1.C Resumen B3'!D22+'7.1.C Resumen B4'!D22+'7.1.C Resumen B5'!D22+'7.1.C Resumen B6'!D22+'7.1.C Resumen B7'!D22+'7.1.C Resumen B8'!D22+'7.1.C Resumen B9'!D22+'7.1.C Resumen B10'!D22+'7.1.C Resumen B11'!D22+'7.1.C Resumen B12'!D22+'7.1.C Resumen B13'!D22+'7.1.C Resumen B14'!D22+'7.1.C Resumen B15'!D22+'7.1.C Resumen B16'!D22+'7.1.C Resumen B17'!D22+'7.1.C Resumen B18'!D22+'7.1.C Resumen B19'!D22+'7.1.C Resumen B20'!D22</f>
        <v>0</v>
      </c>
      <c r="E17" s="27">
        <f t="shared" ref="E17:E20" si="4">ROUND(SUM(B17:D17),2)</f>
        <v>0</v>
      </c>
      <c r="F17" s="28">
        <f t="shared" ref="F17:F20" si="5">ROUND(IF(E17=0,0,E17/$E$21),2)</f>
        <v>0</v>
      </c>
    </row>
    <row r="18" spans="1:6" ht="15">
      <c r="A18" s="14" t="str">
        <f t="shared" si="3"/>
        <v>3. Viaje y alojamiento</v>
      </c>
      <c r="B18" s="59">
        <f>'7.1.C Resumen BP'!B23+'7.1.C Resumen B2'!B23+'7.1.C Resumen B3'!B23+'7.1.C Resumen B4'!B23+'7.1.C Resumen B5'!B23+'7.1.C Resumen B6'!B23+'7.1.C Resumen B7'!B23+'7.1.C Resumen B8'!B23+'7.1.C Resumen B9'!B23+'7.1.C Resumen B10'!B23+'7.1.C Resumen B11'!B23+'7.1.C Resumen B12'!B23+'7.1.C Resumen B13'!B23+'7.1.C Resumen B14'!B23+'7.1.C Resumen B15'!B23+'7.1.C Resumen B16'!B23+'7.1.C Resumen B17'!B23+'7.1.C Resumen B18'!B23+'7.1.C Resumen B19'!B23+'7.1.C Resumen B20'!B23</f>
        <v>0</v>
      </c>
      <c r="C18" s="59">
        <f>'7.1.C Resumen BP'!C23+'7.1.C Resumen B2'!C23+'7.1.C Resumen B3'!C23+'7.1.C Resumen B4'!C23+'7.1.C Resumen B5'!C23+'7.1.C Resumen B6'!C23+'7.1.C Resumen B7'!C23+'7.1.C Resumen B8'!C23+'7.1.C Resumen B9'!C23+'7.1.C Resumen B10'!C23+'7.1.C Resumen B11'!C23+'7.1.C Resumen B12'!C23+'7.1.C Resumen B13'!C23+'7.1.C Resumen B14'!C23+'7.1.C Resumen B15'!C23+'7.1.C Resumen B16'!C23+'7.1.C Resumen B17'!C23+'7.1.C Resumen B18'!C23+'7.1.C Resumen B19'!C23+'7.1.C Resumen B20'!C23</f>
        <v>0</v>
      </c>
      <c r="D18" s="59">
        <f>'7.1.C Resumen BP'!D23+'7.1.C Resumen B2'!D23+'7.1.C Resumen B3'!D23+'7.1.C Resumen B4'!D23+'7.1.C Resumen B5'!D23+'7.1.C Resumen B6'!D23+'7.1.C Resumen B7'!D23+'7.1.C Resumen B8'!D23+'7.1.C Resumen B9'!D23+'7.1.C Resumen B10'!D23+'7.1.C Resumen B11'!D23+'7.1.C Resumen B12'!D23+'7.1.C Resumen B13'!D23+'7.1.C Resumen B14'!D23+'7.1.C Resumen B15'!D23+'7.1.C Resumen B16'!D23+'7.1.C Resumen B17'!D23+'7.1.C Resumen B18'!D23+'7.1.C Resumen B19'!D23+'7.1.C Resumen B20'!D23</f>
        <v>0</v>
      </c>
      <c r="E18" s="27">
        <f t="shared" si="4"/>
        <v>0</v>
      </c>
      <c r="F18" s="28">
        <f t="shared" si="5"/>
        <v>0</v>
      </c>
    </row>
    <row r="19" spans="1:6" ht="15">
      <c r="A19" s="14" t="str">
        <f t="shared" si="3"/>
        <v>4. Servicios y expertos externos</v>
      </c>
      <c r="B19" s="59">
        <f>'7.1.C Resumen BP'!B24+'7.1.C Resumen B2'!B24+'7.1.C Resumen B3'!B24+'7.1.C Resumen B4'!B24+'7.1.C Resumen B5'!B24+'7.1.C Resumen B6'!B24+'7.1.C Resumen B7'!B24+'7.1.C Resumen B8'!B24+'7.1.C Resumen B9'!B24+'7.1.C Resumen B10'!B24+'7.1.C Resumen B11'!B24+'7.1.C Resumen B12'!B24+'7.1.C Resumen B13'!B24+'7.1.C Resumen B14'!B24+'7.1.C Resumen B15'!B24+'7.1.C Resumen B16'!B24+'7.1.C Resumen B17'!B24+'7.1.C Resumen B18'!B24+'7.1.C Resumen B19'!B24+'7.1.C Resumen B20'!B24</f>
        <v>0</v>
      </c>
      <c r="C19" s="59">
        <f>'7.1.C Resumen BP'!C24+'7.1.C Resumen B2'!C24+'7.1.C Resumen B3'!C24+'7.1.C Resumen B4'!C24+'7.1.C Resumen B5'!C24+'7.1.C Resumen B6'!C24+'7.1.C Resumen B7'!C24+'7.1.C Resumen B8'!C24+'7.1.C Resumen B9'!C24+'7.1.C Resumen B10'!C24+'7.1.C Resumen B11'!C24+'7.1.C Resumen B12'!C24+'7.1.C Resumen B13'!C24+'7.1.C Resumen B14'!C24+'7.1.C Resumen B15'!C24+'7.1.C Resumen B16'!C24+'7.1.C Resumen B17'!C24+'7.1.C Resumen B18'!C24+'7.1.C Resumen B19'!C24+'7.1.C Resumen B20'!C24</f>
        <v>0</v>
      </c>
      <c r="D19" s="59">
        <f>'7.1.C Resumen BP'!D24+'7.1.C Resumen B2'!D24+'7.1.C Resumen B3'!D24+'7.1.C Resumen B4'!D24+'7.1.C Resumen B5'!D24+'7.1.C Resumen B6'!D24+'7.1.C Resumen B7'!D24+'7.1.C Resumen B8'!D24+'7.1.C Resumen B9'!D24+'7.1.C Resumen B10'!D24+'7.1.C Resumen B11'!D24+'7.1.C Resumen B12'!D24+'7.1.C Resumen B13'!D24+'7.1.C Resumen B14'!D24+'7.1.C Resumen B15'!D24+'7.1.C Resumen B16'!D24+'7.1.C Resumen B17'!D24+'7.1.C Resumen B18'!D24+'7.1.C Resumen B19'!D24+'7.1.C Resumen B20'!D24</f>
        <v>0</v>
      </c>
      <c r="E19" s="27">
        <f t="shared" si="4"/>
        <v>0</v>
      </c>
      <c r="F19" s="28">
        <f t="shared" si="5"/>
        <v>0</v>
      </c>
    </row>
    <row r="20" spans="1:6" ht="15">
      <c r="A20" s="14" t="str">
        <f t="shared" si="3"/>
        <v>5. Equipamientos</v>
      </c>
      <c r="B20" s="59">
        <f>'7.1.C Resumen BP'!B25+'7.1.C Resumen B2'!B25+'7.1.C Resumen B3'!B25+'7.1.C Resumen B4'!B25+'7.1.C Resumen B5'!B25+'7.1.C Resumen B6'!B25+'7.1.C Resumen B7'!B25+'7.1.C Resumen B8'!B25+'7.1.C Resumen B9'!B25+'7.1.C Resumen B10'!B25+'7.1.C Resumen B11'!B25+'7.1.C Resumen B12'!B25+'7.1.C Resumen B13'!B25+'7.1.C Resumen B14'!B25+'7.1.C Resumen B15'!B25+'7.1.C Resumen B16'!B25+'7.1.C Resumen B17'!B25+'7.1.C Resumen B18'!B25+'7.1.C Resumen B19'!B25+'7.1.C Resumen B20'!B25</f>
        <v>0</v>
      </c>
      <c r="C20" s="59">
        <f>'7.1.C Resumen BP'!C25+'7.1.C Resumen B2'!C25+'7.1.C Resumen B3'!C25+'7.1.C Resumen B4'!C25+'7.1.C Resumen B5'!C25+'7.1.C Resumen B6'!C25+'7.1.C Resumen B7'!C25+'7.1.C Resumen B8'!C25+'7.1.C Resumen B9'!C25+'7.1.C Resumen B10'!C25+'7.1.C Resumen B11'!C25+'7.1.C Resumen B12'!C25+'7.1.C Resumen B13'!C25+'7.1.C Resumen B14'!C25+'7.1.C Resumen B15'!C25+'7.1.C Resumen B16'!C25+'7.1.C Resumen B17'!C25+'7.1.C Resumen B18'!C25+'7.1.C Resumen B19'!C25+'7.1.C Resumen B20'!C25</f>
        <v>0</v>
      </c>
      <c r="D20" s="59">
        <f>'7.1.C Resumen BP'!D25+'7.1.C Resumen B2'!D25+'7.1.C Resumen B3'!D25+'7.1.C Resumen B4'!D25+'7.1.C Resumen B5'!D25+'7.1.C Resumen B6'!D25+'7.1.C Resumen B7'!D25+'7.1.C Resumen B8'!D25+'7.1.C Resumen B9'!D25+'7.1.C Resumen B10'!D25+'7.1.C Resumen B11'!D25+'7.1.C Resumen B12'!D25+'7.1.C Resumen B13'!D25+'7.1.C Resumen B14'!D25+'7.1.C Resumen B15'!D25+'7.1.C Resumen B16'!D25+'7.1.C Resumen B17'!D25+'7.1.C Resumen B18'!D25+'7.1.C Resumen B19'!D25+'7.1.C Resumen B20'!D25</f>
        <v>0</v>
      </c>
      <c r="E20" s="27">
        <f t="shared" si="4"/>
        <v>0</v>
      </c>
      <c r="F20" s="28">
        <f t="shared" si="5"/>
        <v>0</v>
      </c>
    </row>
    <row r="21" spans="1:6" ht="15">
      <c r="A21" s="50" t="s">
        <v>1</v>
      </c>
      <c r="B21" s="27">
        <f t="shared" ref="B21:D21" si="6">SUM(B16:B20)</f>
        <v>0</v>
      </c>
      <c r="C21" s="27">
        <f t="shared" si="6"/>
        <v>0</v>
      </c>
      <c r="D21" s="27">
        <f t="shared" si="6"/>
        <v>0</v>
      </c>
      <c r="E21" s="27">
        <f>ROUND(SUM(E16:E20),2)</f>
        <v>0</v>
      </c>
      <c r="F21" s="28">
        <f>ROUND(IF(E21=0,0,E21/$E$21),2)</f>
        <v>0</v>
      </c>
    </row>
    <row r="22" spans="1:6" ht="15">
      <c r="A22" s="52" t="s">
        <v>41</v>
      </c>
      <c r="B22" s="28">
        <f>IF(B21=0,0,B21/$E$21)</f>
        <v>0</v>
      </c>
      <c r="C22" s="28">
        <f t="shared" ref="C22:D22" si="7">IF(C21=0,0,C21/$E$21)</f>
        <v>0</v>
      </c>
      <c r="D22" s="28">
        <f t="shared" si="7"/>
        <v>0</v>
      </c>
      <c r="E22" s="28">
        <f>SUM(B22:D22)</f>
        <v>0</v>
      </c>
      <c r="F22" s="53"/>
    </row>
    <row r="23" spans="1:6" ht="29.25" customHeight="1">
      <c r="A23" s="10"/>
      <c r="B23" s="10"/>
      <c r="C23" s="10"/>
      <c r="D23" s="10"/>
      <c r="E23" s="10"/>
      <c r="F23" s="10"/>
    </row>
    <row r="27" spans="1:6">
      <c r="F27" s="3"/>
    </row>
    <row r="28" spans="1:6">
      <c r="F28" s="3"/>
    </row>
    <row r="29" spans="1:6">
      <c r="F29" s="3"/>
    </row>
    <row r="30" spans="1:6">
      <c r="F30" s="3"/>
    </row>
    <row r="31" spans="1:6">
      <c r="F31" s="3"/>
    </row>
    <row r="32" spans="1:6">
      <c r="F32" s="3"/>
    </row>
    <row r="33" spans="6:6">
      <c r="F33" s="3"/>
    </row>
    <row r="34" spans="6:6">
      <c r="F34" s="3"/>
    </row>
    <row r="35" spans="6:6">
      <c r="F35" s="3"/>
    </row>
    <row r="36" spans="6:6">
      <c r="F36" s="3"/>
    </row>
    <row r="37" spans="6:6">
      <c r="F37" s="3"/>
    </row>
    <row r="38" spans="6:6">
      <c r="F38" s="3"/>
    </row>
    <row r="39" spans="6:6">
      <c r="F39" s="3"/>
    </row>
    <row r="40" spans="6:6">
      <c r="F40" s="3"/>
    </row>
    <row r="41" spans="6:6">
      <c r="F41" s="3"/>
    </row>
    <row r="42" spans="6:6">
      <c r="F42" s="3"/>
    </row>
    <row r="43" spans="6:6">
      <c r="F43" s="3"/>
    </row>
    <row r="44" spans="6:6">
      <c r="F44" s="3"/>
    </row>
    <row r="45" spans="6:6">
      <c r="F45" s="3"/>
    </row>
    <row r="46" spans="6:6">
      <c r="F46" s="3"/>
    </row>
    <row r="47" spans="6:6">
      <c r="F47" s="3"/>
    </row>
    <row r="48" spans="6:6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  <row r="55" spans="6:6">
      <c r="F55" s="3"/>
    </row>
    <row r="56" spans="6:6">
      <c r="F56" s="3"/>
    </row>
    <row r="57" spans="6:6">
      <c r="F57" s="3"/>
    </row>
    <row r="58" spans="6:6">
      <c r="F58" s="3"/>
    </row>
    <row r="59" spans="6:6">
      <c r="F59" s="3"/>
    </row>
    <row r="60" spans="6:6">
      <c r="F60" s="3"/>
    </row>
    <row r="61" spans="6:6">
      <c r="F61" s="3"/>
    </row>
    <row r="62" spans="6:6">
      <c r="F62" s="3"/>
    </row>
    <row r="63" spans="6:6">
      <c r="F63" s="3"/>
    </row>
    <row r="64" spans="6:6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  <row r="176" spans="6:6">
      <c r="F176" s="4"/>
    </row>
    <row r="177" spans="6:6">
      <c r="F177" s="4"/>
    </row>
    <row r="178" spans="6:6">
      <c r="F178" s="4"/>
    </row>
  </sheetData>
  <sheetProtection password="F220" sheet="1" objects="1" scenarios="1" formatColumns="0" selectLockedCells="1"/>
  <mergeCells count="1">
    <mergeCell ref="A1:F1"/>
  </mergeCells>
  <phoneticPr fontId="2" type="noConversion"/>
  <conditionalFormatting sqref="E16">
    <cfRule type="cellIs" dxfId="205" priority="14" stopIfTrue="1" operator="notEqual">
      <formula>$E$6</formula>
    </cfRule>
  </conditionalFormatting>
  <conditionalFormatting sqref="E21">
    <cfRule type="cellIs" dxfId="204" priority="7" stopIfTrue="1" operator="notEqual">
      <formula>$E11</formula>
    </cfRule>
  </conditionalFormatting>
  <conditionalFormatting sqref="E18">
    <cfRule type="cellIs" dxfId="203" priority="5" stopIfTrue="1" operator="notEqual">
      <formula>$E8</formula>
    </cfRule>
  </conditionalFormatting>
  <conditionalFormatting sqref="E19">
    <cfRule type="cellIs" dxfId="202" priority="4" stopIfTrue="1" operator="notEqual">
      <formula>$E9</formula>
    </cfRule>
  </conditionalFormatting>
  <conditionalFormatting sqref="E20">
    <cfRule type="cellIs" dxfId="201" priority="3" stopIfTrue="1" operator="notEqual">
      <formula>$E10</formula>
    </cfRule>
  </conditionalFormatting>
  <conditionalFormatting sqref="E17">
    <cfRule type="cellIs" dxfId="200" priority="2" stopIfTrue="1" operator="notEqual">
      <formula>$E7</formula>
    </cfRule>
  </conditionalFormatting>
  <printOptions horizontalCentered="1"/>
  <pageMargins left="0.25" right="0.25" top="1.2204724409448819" bottom="0.39370078740157483" header="0.35433070866141736" footer="0"/>
  <pageSetup paperSize="9" scale="67" orientation="landscape" r:id="rId1"/>
  <headerFooter alignWithMargins="0">
    <oddHeader>&amp;L&amp;G&amp;R&amp;G</oddHeader>
    <oddFooter>&amp;C&amp;A</oddFooter>
  </headerFooter>
  <ignoredErrors>
    <ignoredError sqref="C11 D11" 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28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Resumen'!C11</f>
        <v>Beneficiario 6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Resumen'!C11</f>
        <v>Beneficiario 6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Resumen'!C11</f>
        <v>Beneficiario 6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4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Resumen'!C11</f>
        <v>Beneficiario 6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B6'!I16+'7.1.A Ppto Detallado B6'!I31+'7.1.A Ppto Detallado B6'!I43+'7.1.A Ppto Detallado B6'!I66+'7.1.A Ppto Detallado B6'!I89+'7.1.A Ppto Detallado B6'!I118+'7.1.A Ppto Detallado B6'!I133+'7.1.A Ppto Detallado B6'!I145+'7.1.A Ppto Detallado B6'!I168+'7.1.A Ppto Detallado B6'!I191+'7.1.A Ppto Detallado B6'!I220+'7.1.A Ppto Detallado B6'!I235+'7.1.A Ppto Detallado B6'!I247+'7.1.A Ppto Detallado B6'!I270+'7.1.A Ppto Detallado B6'!I293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B6'!I25+'7.1.A Ppto Detallado B6'!I52+'7.1.A Ppto Detallado B6'!I75+'7.1.A Ppto Detallado B6'!I98+'7.1.A Ppto Detallado B6'!I127+'7.1.A Ppto Detallado B6'!I154+'7.1.A Ppto Detallado B6'!I177+'7.1.A Ppto Detallado B6'!I200+'7.1.A Ppto Detallado B6'!I229+'7.1.A Ppto Detallado B6'!I256+'7.1.A Ppto Detallado B6'!I279+'7.1.A Ppto Detallado B6'!I302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Resumen'!A11</f>
        <v>B6</v>
      </c>
      <c r="B8" s="248" t="str">
        <f>'1. Resumen'!C11</f>
        <v>Beneficiario 6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B6'!I27</f>
        <v>0</v>
      </c>
      <c r="C10" s="113">
        <f>'7.1.A Ppto Detallado B6'!I129</f>
        <v>0</v>
      </c>
      <c r="D10" s="113">
        <f>'7.1.A Ppto Detallado B6'!I231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B6'!I31</f>
        <v>0</v>
      </c>
      <c r="C11" s="113">
        <f>'7.1.A Ppto Detallado B6'!I133</f>
        <v>0</v>
      </c>
      <c r="D11" s="113">
        <f>'7.1.A Ppto Detallado B6'!I235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B6'!I54</f>
        <v>0</v>
      </c>
      <c r="C12" s="113">
        <f>'7.1.A Ppto Detallado B6'!I156</f>
        <v>0</v>
      </c>
      <c r="D12" s="113">
        <f>'7.1.A Ppto Detallado B6'!I258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B6'!I77</f>
        <v>0</v>
      </c>
      <c r="C13" s="113">
        <f>'7.1.A Ppto Detallado B6'!I179</f>
        <v>0</v>
      </c>
      <c r="D13" s="113">
        <f>'7.1.A Ppto Detallado B6'!I281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B6'!I100</f>
        <v>0</v>
      </c>
      <c r="C14" s="113">
        <f>'7.1.A Ppto Detallado B6'!I202</f>
        <v>0</v>
      </c>
      <c r="D14" s="113">
        <f>'7.1.A Ppto Detallado B6'!I304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Resumen'!C11</f>
        <v>Beneficiario 6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48" priority="9" stopIfTrue="1" operator="notEqual">
      <formula>$E$11</formula>
    </cfRule>
  </conditionalFormatting>
  <conditionalFormatting sqref="E23">
    <cfRule type="cellIs" dxfId="147" priority="8" stopIfTrue="1" operator="notEqual">
      <formula>$E$12</formula>
    </cfRule>
  </conditionalFormatting>
  <conditionalFormatting sqref="E24">
    <cfRule type="cellIs" dxfId="146" priority="7" stopIfTrue="1" operator="notEqual">
      <formula>$E$13</formula>
    </cfRule>
  </conditionalFormatting>
  <conditionalFormatting sqref="E25">
    <cfRule type="cellIs" dxfId="145" priority="6" stopIfTrue="1" operator="notEqual">
      <formula>$E$14</formula>
    </cfRule>
  </conditionalFormatting>
  <conditionalFormatting sqref="E26">
    <cfRule type="cellIs" dxfId="144" priority="5" stopIfTrue="1" operator="notEqual">
      <formula>$E$15</formula>
    </cfRule>
  </conditionalFormatting>
  <conditionalFormatting sqref="C16">
    <cfRule type="cellIs" dxfId="143" priority="4" stopIfTrue="1" operator="greaterThan">
      <formula>0.06</formula>
    </cfRule>
  </conditionalFormatting>
  <conditionalFormatting sqref="E21 E23:E25">
    <cfRule type="cellIs" dxfId="142" priority="3" operator="notEqual">
      <formula>$E$10</formula>
    </cfRule>
  </conditionalFormatting>
  <conditionalFormatting sqref="E10:E15">
    <cfRule type="cellIs" dxfId="141" priority="2" stopIfTrue="1" operator="notEqual">
      <formula>#REF!</formula>
    </cfRule>
  </conditionalFormatting>
  <conditionalFormatting sqref="E26">
    <cfRule type="cellIs" dxfId="14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7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Resumen'!C12</f>
        <v>Beneficiario 7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Resumen'!C12</f>
        <v>Beneficiario 7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Resumen'!C12</f>
        <v>Beneficiario 7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3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6" sqref="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Resumen'!C12</f>
        <v>Beneficiario 7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B7'!I16+'7.1.A Ppto Detallado B7'!I31+'7.1.A Ppto Detallado B7'!I43+'7.1.A Ppto Detallado B7'!I66+'7.1.A Ppto Detallado B7'!I89+'7.1.A Ppto Detallado B7'!I118+'7.1.A Ppto Detallado B7'!I133+'7.1.A Ppto Detallado B7'!I145+'7.1.A Ppto Detallado B7'!I168+'7.1.A Ppto Detallado B7'!I191+'7.1.A Ppto Detallado B7'!I220+'7.1.A Ppto Detallado B7'!I235+'7.1.A Ppto Detallado B7'!I247+'7.1.A Ppto Detallado B7'!I270+'7.1.A Ppto Detallado B7'!I293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B7'!I25+'7.1.A Ppto Detallado B7'!I52+'7.1.A Ppto Detallado B7'!I75+'7.1.A Ppto Detallado B7'!I98+'7.1.A Ppto Detallado B7'!I127+'7.1.A Ppto Detallado B7'!I154+'7.1.A Ppto Detallado B7'!I177+'7.1.A Ppto Detallado B7'!I200+'7.1.A Ppto Detallado B7'!I229+'7.1.A Ppto Detallado B7'!I256+'7.1.A Ppto Detallado B7'!I279+'7.1.A Ppto Detallado B7'!I302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Resumen'!A12</f>
        <v>B7</v>
      </c>
      <c r="B8" s="248" t="str">
        <f>'1. Resumen'!C12</f>
        <v>Beneficiario 7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B7'!I27</f>
        <v>0</v>
      </c>
      <c r="C10" s="113">
        <f>'7.1.A Ppto Detallado B7'!I129</f>
        <v>0</v>
      </c>
      <c r="D10" s="113">
        <f>'7.1.A Ppto Detallado B7'!I231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B7'!I31</f>
        <v>0</v>
      </c>
      <c r="C11" s="113">
        <f>'7.1.A Ppto Detallado B7'!I133</f>
        <v>0</v>
      </c>
      <c r="D11" s="113">
        <f>'7.1.A Ppto Detallado B7'!I235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B7'!I54</f>
        <v>0</v>
      </c>
      <c r="C12" s="113">
        <f>'7.1.A Ppto Detallado B7'!I156</f>
        <v>0</v>
      </c>
      <c r="D12" s="113">
        <f>'7.1.A Ppto Detallado B7'!I258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B7'!I77</f>
        <v>0</v>
      </c>
      <c r="C13" s="113">
        <f>'7.1.A Ppto Detallado B7'!I179</f>
        <v>0</v>
      </c>
      <c r="D13" s="113">
        <f>'7.1.A Ppto Detallado B7'!I281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B7'!I100</f>
        <v>0</v>
      </c>
      <c r="C14" s="113">
        <f>'7.1.A Ppto Detallado B7'!I202</f>
        <v>0</v>
      </c>
      <c r="D14" s="113">
        <f>'7.1.A Ppto Detallado B7'!I304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Resumen'!C12</f>
        <v>Beneficiario 7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38" priority="9" stopIfTrue="1" operator="notEqual">
      <formula>$E$11</formula>
    </cfRule>
  </conditionalFormatting>
  <conditionalFormatting sqref="E23">
    <cfRule type="cellIs" dxfId="137" priority="8" stopIfTrue="1" operator="notEqual">
      <formula>$E$12</formula>
    </cfRule>
  </conditionalFormatting>
  <conditionalFormatting sqref="E24">
    <cfRule type="cellIs" dxfId="136" priority="7" stopIfTrue="1" operator="notEqual">
      <formula>$E$13</formula>
    </cfRule>
  </conditionalFormatting>
  <conditionalFormatting sqref="E25">
    <cfRule type="cellIs" dxfId="135" priority="6" stopIfTrue="1" operator="notEqual">
      <formula>$E$14</formula>
    </cfRule>
  </conditionalFormatting>
  <conditionalFormatting sqref="E26">
    <cfRule type="cellIs" dxfId="134" priority="5" stopIfTrue="1" operator="notEqual">
      <formula>$E$15</formula>
    </cfRule>
  </conditionalFormatting>
  <conditionalFormatting sqref="C16">
    <cfRule type="cellIs" dxfId="133" priority="4" stopIfTrue="1" operator="greaterThan">
      <formula>0.06</formula>
    </cfRule>
  </conditionalFormatting>
  <conditionalFormatting sqref="E21 E23:E25">
    <cfRule type="cellIs" dxfId="132" priority="3" operator="notEqual">
      <formula>$E$10</formula>
    </cfRule>
  </conditionalFormatting>
  <conditionalFormatting sqref="E10:E15">
    <cfRule type="cellIs" dxfId="131" priority="2" stopIfTrue="1" operator="notEqual">
      <formula>#REF!</formula>
    </cfRule>
  </conditionalFormatting>
  <conditionalFormatting sqref="E26">
    <cfRule type="cellIs" dxfId="13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40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Resumen'!C13</f>
        <v>Beneficiario 8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Resumen'!C13</f>
        <v>Beneficiario 8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Resumen'!C13</f>
        <v>Beneficiario 8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2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5" sqref="G15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Resumen'!C13</f>
        <v>Beneficiario 8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B8'!I16+'7.1.A Ppto Detallado B8'!I31+'7.1.A Ppto Detallado B8'!I43+'7.1.A Ppto Detallado B8'!I66+'7.1.A Ppto Detallado B8'!I89+'7.1.A Ppto Detallado B8'!I118+'7.1.A Ppto Detallado B8'!I133+'7.1.A Ppto Detallado B8'!I145+'7.1.A Ppto Detallado B8'!I168+'7.1.A Ppto Detallado B8'!I191+'7.1.A Ppto Detallado B8'!I220+'7.1.A Ppto Detallado B8'!I235+'7.1.A Ppto Detallado B8'!I247+'7.1.A Ppto Detallado B8'!I270+'7.1.A Ppto Detallado B8'!I293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B8'!I25+'7.1.A Ppto Detallado B8'!I52+'7.1.A Ppto Detallado B8'!I75+'7.1.A Ppto Detallado B8'!I98+'7.1.A Ppto Detallado B8'!I127+'7.1.A Ppto Detallado B8'!I154+'7.1.A Ppto Detallado B8'!I177+'7.1.A Ppto Detallado B8'!I200+'7.1.A Ppto Detallado B8'!I229+'7.1.A Ppto Detallado B8'!I256+'7.1.A Ppto Detallado B8'!I279+'7.1.A Ppto Detallado B8'!I302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Resumen'!A13</f>
        <v>B8</v>
      </c>
      <c r="B8" s="248" t="str">
        <f>'1. Resumen'!C13</f>
        <v>Beneficiario 8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B8'!I27</f>
        <v>0</v>
      </c>
      <c r="C10" s="113">
        <f>'7.1.A Ppto Detallado B8'!I129</f>
        <v>0</v>
      </c>
      <c r="D10" s="113">
        <f>'7.1.A Ppto Detallado B8'!I231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B8'!I31</f>
        <v>0</v>
      </c>
      <c r="C11" s="113">
        <f>'7.1.A Ppto Detallado B8'!I133</f>
        <v>0</v>
      </c>
      <c r="D11" s="113">
        <f>'7.1.A Ppto Detallado B8'!I235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B8'!I54</f>
        <v>0</v>
      </c>
      <c r="C12" s="113">
        <f>'7.1.A Ppto Detallado B8'!I156</f>
        <v>0</v>
      </c>
      <c r="D12" s="113">
        <f>'7.1.A Ppto Detallado B8'!I258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B8'!I77</f>
        <v>0</v>
      </c>
      <c r="C13" s="113">
        <f>'7.1.A Ppto Detallado B8'!I179</f>
        <v>0</v>
      </c>
      <c r="D13" s="113">
        <f>'7.1.A Ppto Detallado B8'!I281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B8'!I100</f>
        <v>0</v>
      </c>
      <c r="C14" s="113">
        <f>'7.1.A Ppto Detallado B8'!I202</f>
        <v>0</v>
      </c>
      <c r="D14" s="113">
        <f>'7.1.A Ppto Detallado B8'!I304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Resumen'!C13</f>
        <v>Beneficiario 8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28" priority="9" stopIfTrue="1" operator="notEqual">
      <formula>$E$11</formula>
    </cfRule>
  </conditionalFormatting>
  <conditionalFormatting sqref="E23">
    <cfRule type="cellIs" dxfId="127" priority="8" stopIfTrue="1" operator="notEqual">
      <formula>$E$12</formula>
    </cfRule>
  </conditionalFormatting>
  <conditionalFormatting sqref="E24">
    <cfRule type="cellIs" dxfId="126" priority="7" stopIfTrue="1" operator="notEqual">
      <formula>$E$13</formula>
    </cfRule>
  </conditionalFormatting>
  <conditionalFormatting sqref="E25">
    <cfRule type="cellIs" dxfId="125" priority="6" stopIfTrue="1" operator="notEqual">
      <formula>$E$14</formula>
    </cfRule>
  </conditionalFormatting>
  <conditionalFormatting sqref="E26">
    <cfRule type="cellIs" dxfId="124" priority="5" stopIfTrue="1" operator="notEqual">
      <formula>$E$15</formula>
    </cfRule>
  </conditionalFormatting>
  <conditionalFormatting sqref="C16">
    <cfRule type="cellIs" dxfId="123" priority="4" stopIfTrue="1" operator="greaterThan">
      <formula>0.06</formula>
    </cfRule>
  </conditionalFormatting>
  <conditionalFormatting sqref="E21 E23:E25">
    <cfRule type="cellIs" dxfId="122" priority="3" operator="notEqual">
      <formula>$E$10</formula>
    </cfRule>
  </conditionalFormatting>
  <conditionalFormatting sqref="E10:E15">
    <cfRule type="cellIs" dxfId="121" priority="2" stopIfTrue="1" operator="notEqual">
      <formula>#REF!</formula>
    </cfRule>
  </conditionalFormatting>
  <conditionalFormatting sqref="E26">
    <cfRule type="cellIs" dxfId="12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40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Resumen'!C14</f>
        <v>Beneficiario 9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Resumen'!C14</f>
        <v>Beneficiario 9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Resumen'!C14</f>
        <v>Beneficiario 9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1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161"/>
  <sheetViews>
    <sheetView showGridLines="0" tabSelected="1" topLeftCell="H1" zoomScaleNormal="100" zoomScaleSheetLayoutView="45" workbookViewId="0">
      <selection activeCell="V26" sqref="V26"/>
    </sheetView>
  </sheetViews>
  <sheetFormatPr baseColWidth="10" defaultColWidth="10.85546875" defaultRowHeight="12.75"/>
  <cols>
    <col min="1" max="1" width="34.7109375" style="1" customWidth="1"/>
    <col min="2" max="22" width="14.7109375" style="1" customWidth="1"/>
    <col min="23" max="23" width="12.7109375" style="1" customWidth="1"/>
    <col min="24" max="24" width="11.85546875" style="1" bestFit="1" customWidth="1"/>
    <col min="25" max="16384" width="10.85546875" style="1"/>
  </cols>
  <sheetData>
    <row r="1" spans="1:23" ht="25.5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3" ht="15">
      <c r="A4" s="12" t="str">
        <f>'1. Resumen'!$A$2</f>
        <v>ACRÓNIMO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>
      <c r="A5" s="54" t="s">
        <v>76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1</v>
      </c>
      <c r="W5" s="13" t="s">
        <v>0</v>
      </c>
    </row>
    <row r="6" spans="1:23" ht="15">
      <c r="A6" s="17" t="str">
        <f>'2. G por Categ_Activ_y_Anualid'!A6</f>
        <v>1. Personal directo</v>
      </c>
      <c r="B6" s="57">
        <f>'7.1.C Resumen BP'!E10</f>
        <v>0</v>
      </c>
      <c r="C6" s="57">
        <f>'7.1.C Resumen B2'!E10</f>
        <v>0</v>
      </c>
      <c r="D6" s="57">
        <f>'7.1.C Resumen B3'!E10</f>
        <v>0</v>
      </c>
      <c r="E6" s="57">
        <f>'7.1.C Resumen B4'!$E10</f>
        <v>0</v>
      </c>
      <c r="F6" s="57">
        <f>'7.1.C Resumen B5'!$E10</f>
        <v>0</v>
      </c>
      <c r="G6" s="57">
        <f>'7.1.C Resumen B6'!$E10</f>
        <v>0</v>
      </c>
      <c r="H6" s="57">
        <f>'7.1.C Resumen B7'!$E10</f>
        <v>0</v>
      </c>
      <c r="I6" s="57">
        <f>'7.1.C Resumen B8'!$E10</f>
        <v>0</v>
      </c>
      <c r="J6" s="57">
        <f>'7.1.C Resumen B9'!$E10</f>
        <v>0</v>
      </c>
      <c r="K6" s="57">
        <f>'7.1.C Resumen B10'!$E10</f>
        <v>0</v>
      </c>
      <c r="L6" s="57">
        <f>'7.1.C Resumen B11'!$E10</f>
        <v>0</v>
      </c>
      <c r="M6" s="57">
        <f>'7.1.C Resumen B12'!$E10</f>
        <v>0</v>
      </c>
      <c r="N6" s="57">
        <f>'7.1.C Resumen B13'!$E10</f>
        <v>0</v>
      </c>
      <c r="O6" s="57">
        <f>'7.1.C Resumen B14'!$E10</f>
        <v>0</v>
      </c>
      <c r="P6" s="57">
        <f>'7.1.C Resumen B15'!$E10</f>
        <v>0</v>
      </c>
      <c r="Q6" s="57">
        <f>'7.1.C Resumen B16'!$E10</f>
        <v>0</v>
      </c>
      <c r="R6" s="57">
        <f>'7.1.C Resumen B17'!$E10</f>
        <v>0</v>
      </c>
      <c r="S6" s="57">
        <f>'7.1.C Resumen B18'!$E10</f>
        <v>0</v>
      </c>
      <c r="T6" s="57">
        <f>'7.1.C Resumen B19'!$E10</f>
        <v>0</v>
      </c>
      <c r="U6" s="57">
        <f>'7.1.C Resumen B20'!$E10</f>
        <v>0</v>
      </c>
      <c r="V6" s="15">
        <f t="shared" ref="V6:V12" si="0">SUM(B6:U6)</f>
        <v>0</v>
      </c>
      <c r="W6" s="16">
        <f>IF($V6=0,0,$V6/$V$11)</f>
        <v>0</v>
      </c>
    </row>
    <row r="7" spans="1:23" ht="30">
      <c r="A7" s="17" t="str">
        <f>'2. G por Categ_Activ_y_Anualid'!A7</f>
        <v>2. Gastos de oficina y administrativos</v>
      </c>
      <c r="B7" s="57">
        <f>'7.1.C Resumen BP'!E11</f>
        <v>0</v>
      </c>
      <c r="C7" s="57">
        <f>'7.1.C Resumen B2'!E11</f>
        <v>0</v>
      </c>
      <c r="D7" s="57">
        <f>'7.1.C Resumen B3'!E11</f>
        <v>0</v>
      </c>
      <c r="E7" s="57">
        <f>'7.1.C Resumen B4'!$E11</f>
        <v>0</v>
      </c>
      <c r="F7" s="57">
        <f>'7.1.C Resumen B5'!$E11</f>
        <v>0</v>
      </c>
      <c r="G7" s="57">
        <f>'7.1.C Resumen B6'!$E11</f>
        <v>0</v>
      </c>
      <c r="H7" s="57">
        <f>'7.1.C Resumen B7'!$E11</f>
        <v>0</v>
      </c>
      <c r="I7" s="57">
        <f>'7.1.C Resumen B8'!$E11</f>
        <v>0</v>
      </c>
      <c r="J7" s="57">
        <f>'7.1.C Resumen B9'!$E11</f>
        <v>0</v>
      </c>
      <c r="K7" s="57">
        <f>'7.1.C Resumen B10'!$E11</f>
        <v>0</v>
      </c>
      <c r="L7" s="57">
        <f>'7.1.C Resumen B11'!$E11</f>
        <v>0</v>
      </c>
      <c r="M7" s="57">
        <f>'7.1.C Resumen B12'!$E11</f>
        <v>0</v>
      </c>
      <c r="N7" s="57">
        <f>'7.1.C Resumen B13'!$E11</f>
        <v>0</v>
      </c>
      <c r="O7" s="57">
        <f>'7.1.C Resumen B14'!$E11</f>
        <v>0</v>
      </c>
      <c r="P7" s="57">
        <f>'7.1.C Resumen B15'!$E11</f>
        <v>0</v>
      </c>
      <c r="Q7" s="57">
        <f>'7.1.C Resumen B16'!$E11</f>
        <v>0</v>
      </c>
      <c r="R7" s="57">
        <f>'7.1.C Resumen B17'!$E11</f>
        <v>0</v>
      </c>
      <c r="S7" s="57">
        <f>'7.1.C Resumen B18'!$E11</f>
        <v>0</v>
      </c>
      <c r="T7" s="57">
        <f>'7.1.C Resumen B19'!$E11</f>
        <v>0</v>
      </c>
      <c r="U7" s="57">
        <f>'7.1.C Resumen B20'!$E11</f>
        <v>0</v>
      </c>
      <c r="V7" s="15">
        <f t="shared" si="0"/>
        <v>0</v>
      </c>
      <c r="W7" s="16">
        <f t="shared" ref="W7:W10" si="1">IF($V7=0,0,$V7/$V$11)</f>
        <v>0</v>
      </c>
    </row>
    <row r="8" spans="1:23" ht="15">
      <c r="A8" s="17" t="str">
        <f>'2. G por Categ_Activ_y_Anualid'!A8</f>
        <v>3. Viaje y alojamiento</v>
      </c>
      <c r="B8" s="57">
        <f>'7.1.C Resumen BP'!E12</f>
        <v>0</v>
      </c>
      <c r="C8" s="57">
        <f>'7.1.C Resumen B2'!E12</f>
        <v>0</v>
      </c>
      <c r="D8" s="57">
        <f>'7.1.C Resumen B3'!E12</f>
        <v>0</v>
      </c>
      <c r="E8" s="57">
        <f>'7.1.C Resumen B4'!$E12</f>
        <v>0</v>
      </c>
      <c r="F8" s="57">
        <f>'7.1.C Resumen B5'!$E12</f>
        <v>0</v>
      </c>
      <c r="G8" s="57">
        <f>'7.1.C Resumen B6'!$E12</f>
        <v>0</v>
      </c>
      <c r="H8" s="57">
        <f>'7.1.C Resumen B7'!$E12</f>
        <v>0</v>
      </c>
      <c r="I8" s="57">
        <f>'7.1.C Resumen B8'!$E12</f>
        <v>0</v>
      </c>
      <c r="J8" s="57">
        <f>'7.1.C Resumen B9'!$E12</f>
        <v>0</v>
      </c>
      <c r="K8" s="57">
        <f>'7.1.C Resumen B10'!$E12</f>
        <v>0</v>
      </c>
      <c r="L8" s="57">
        <f>'7.1.C Resumen B11'!$E12</f>
        <v>0</v>
      </c>
      <c r="M8" s="57">
        <f>'7.1.C Resumen B12'!$E12</f>
        <v>0</v>
      </c>
      <c r="N8" s="57">
        <f>'7.1.C Resumen B13'!$E12</f>
        <v>0</v>
      </c>
      <c r="O8" s="57">
        <f>'7.1.C Resumen B14'!$E12</f>
        <v>0</v>
      </c>
      <c r="P8" s="57">
        <f>'7.1.C Resumen B15'!$E12</f>
        <v>0</v>
      </c>
      <c r="Q8" s="57">
        <f>'7.1.C Resumen B16'!$E12</f>
        <v>0</v>
      </c>
      <c r="R8" s="57">
        <f>'7.1.C Resumen B17'!$E12</f>
        <v>0</v>
      </c>
      <c r="S8" s="57">
        <f>'7.1.C Resumen B18'!$E12</f>
        <v>0</v>
      </c>
      <c r="T8" s="57">
        <f>'7.1.C Resumen B19'!$E12</f>
        <v>0</v>
      </c>
      <c r="U8" s="57">
        <f>'7.1.C Resumen B20'!$E12</f>
        <v>0</v>
      </c>
      <c r="V8" s="15">
        <f t="shared" si="0"/>
        <v>0</v>
      </c>
      <c r="W8" s="16">
        <f t="shared" si="1"/>
        <v>0</v>
      </c>
    </row>
    <row r="9" spans="1:23" ht="30">
      <c r="A9" s="17" t="str">
        <f>'2. G por Categ_Activ_y_Anualid'!A9</f>
        <v>4. Servicios y expertos externos</v>
      </c>
      <c r="B9" s="57">
        <f>'7.1.C Resumen BP'!E13</f>
        <v>0</v>
      </c>
      <c r="C9" s="57">
        <f>'7.1.C Resumen B2'!E13</f>
        <v>0</v>
      </c>
      <c r="D9" s="57">
        <f>'7.1.C Resumen B3'!E13</f>
        <v>0</v>
      </c>
      <c r="E9" s="57">
        <f>'7.1.C Resumen B4'!$E13</f>
        <v>0</v>
      </c>
      <c r="F9" s="57">
        <f>'7.1.C Resumen B5'!$E13</f>
        <v>0</v>
      </c>
      <c r="G9" s="57">
        <f>'7.1.C Resumen B6'!$E13</f>
        <v>0</v>
      </c>
      <c r="H9" s="57">
        <f>'7.1.C Resumen B7'!$E13</f>
        <v>0</v>
      </c>
      <c r="I9" s="57">
        <f>'7.1.C Resumen B8'!$E13</f>
        <v>0</v>
      </c>
      <c r="J9" s="57">
        <f>'7.1.C Resumen B9'!$E13</f>
        <v>0</v>
      </c>
      <c r="K9" s="57">
        <f>'7.1.C Resumen B10'!$E13</f>
        <v>0</v>
      </c>
      <c r="L9" s="57">
        <f>'7.1.C Resumen B11'!$E13</f>
        <v>0</v>
      </c>
      <c r="M9" s="57">
        <f>'7.1.C Resumen B12'!$E13</f>
        <v>0</v>
      </c>
      <c r="N9" s="57">
        <f>'7.1.C Resumen B13'!$E13</f>
        <v>0</v>
      </c>
      <c r="O9" s="57">
        <f>'7.1.C Resumen B14'!$E13</f>
        <v>0</v>
      </c>
      <c r="P9" s="57">
        <f>'7.1.C Resumen B15'!$E13</f>
        <v>0</v>
      </c>
      <c r="Q9" s="57">
        <f>'7.1.C Resumen B16'!$E13</f>
        <v>0</v>
      </c>
      <c r="R9" s="57">
        <f>'7.1.C Resumen B17'!$E13</f>
        <v>0</v>
      </c>
      <c r="S9" s="57">
        <f>'7.1.C Resumen B18'!$E13</f>
        <v>0</v>
      </c>
      <c r="T9" s="57">
        <f>'7.1.C Resumen B19'!$E13</f>
        <v>0</v>
      </c>
      <c r="U9" s="57">
        <f>'7.1.C Resumen B20'!$E13</f>
        <v>0</v>
      </c>
      <c r="V9" s="15">
        <f t="shared" si="0"/>
        <v>0</v>
      </c>
      <c r="W9" s="16">
        <f t="shared" si="1"/>
        <v>0</v>
      </c>
    </row>
    <row r="10" spans="1:23" ht="15.75" customHeight="1">
      <c r="A10" s="17" t="str">
        <f>'2. G por Categ_Activ_y_Anualid'!A10</f>
        <v>5. Equipamientos</v>
      </c>
      <c r="B10" s="57">
        <f>'7.1.C Resumen BP'!E14</f>
        <v>0</v>
      </c>
      <c r="C10" s="57">
        <f>'7.1.C Resumen B2'!E14</f>
        <v>0</v>
      </c>
      <c r="D10" s="57">
        <f>'7.1.C Resumen B3'!E14</f>
        <v>0</v>
      </c>
      <c r="E10" s="57">
        <f>'7.1.C Resumen B4'!$E14</f>
        <v>0</v>
      </c>
      <c r="F10" s="57">
        <f>'7.1.C Resumen B5'!$E14</f>
        <v>0</v>
      </c>
      <c r="G10" s="57">
        <f>'7.1.C Resumen B6'!$E14</f>
        <v>0</v>
      </c>
      <c r="H10" s="57">
        <f>'7.1.C Resumen B7'!$E14</f>
        <v>0</v>
      </c>
      <c r="I10" s="57">
        <f>'7.1.C Resumen B8'!$E14</f>
        <v>0</v>
      </c>
      <c r="J10" s="57">
        <f>'7.1.C Resumen B9'!$E14</f>
        <v>0</v>
      </c>
      <c r="K10" s="57">
        <f>'7.1.C Resumen B10'!$E14</f>
        <v>0</v>
      </c>
      <c r="L10" s="57">
        <f>'7.1.C Resumen B11'!$E14</f>
        <v>0</v>
      </c>
      <c r="M10" s="57">
        <f>'7.1.C Resumen B12'!$E14</f>
        <v>0</v>
      </c>
      <c r="N10" s="57">
        <f>'7.1.C Resumen B13'!$E14</f>
        <v>0</v>
      </c>
      <c r="O10" s="57">
        <f>'7.1.C Resumen B14'!$E14</f>
        <v>0</v>
      </c>
      <c r="P10" s="57">
        <f>'7.1.C Resumen B15'!$E14</f>
        <v>0</v>
      </c>
      <c r="Q10" s="57">
        <f>'7.1.C Resumen B16'!$E14</f>
        <v>0</v>
      </c>
      <c r="R10" s="57">
        <f>'7.1.C Resumen B17'!$E14</f>
        <v>0</v>
      </c>
      <c r="S10" s="57">
        <f>'7.1.C Resumen B18'!$E14</f>
        <v>0</v>
      </c>
      <c r="T10" s="57">
        <f>'7.1.C Resumen B19'!$E14</f>
        <v>0</v>
      </c>
      <c r="U10" s="57">
        <f>'7.1.C Resumen B20'!$E14</f>
        <v>0</v>
      </c>
      <c r="V10" s="15">
        <f t="shared" si="0"/>
        <v>0</v>
      </c>
      <c r="W10" s="16">
        <f t="shared" si="1"/>
        <v>0</v>
      </c>
    </row>
    <row r="11" spans="1:23" ht="15">
      <c r="A11" s="19" t="s">
        <v>1</v>
      </c>
      <c r="B11" s="15">
        <f t="shared" ref="B11:U11" si="2">SUM(B6:B10)</f>
        <v>0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0"/>
        <v>0</v>
      </c>
      <c r="W11" s="16">
        <f>SUM(W6:W10)</f>
        <v>0</v>
      </c>
    </row>
    <row r="12" spans="1:23" ht="15">
      <c r="A12" s="20" t="s">
        <v>41</v>
      </c>
      <c r="B12" s="26">
        <f t="shared" ref="B12:U12" si="3">IF(B$11=0,0,B$11/$V$11)</f>
        <v>0</v>
      </c>
      <c r="C12" s="26">
        <f t="shared" si="3"/>
        <v>0</v>
      </c>
      <c r="D12" s="26">
        <f t="shared" si="3"/>
        <v>0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26">
        <f t="shared" si="3"/>
        <v>0</v>
      </c>
      <c r="O12" s="26">
        <f t="shared" si="3"/>
        <v>0</v>
      </c>
      <c r="P12" s="26">
        <f t="shared" si="3"/>
        <v>0</v>
      </c>
      <c r="Q12" s="26">
        <f t="shared" si="3"/>
        <v>0</v>
      </c>
      <c r="R12" s="26">
        <f t="shared" si="3"/>
        <v>0</v>
      </c>
      <c r="S12" s="26">
        <f t="shared" si="3"/>
        <v>0</v>
      </c>
      <c r="T12" s="26">
        <f t="shared" si="3"/>
        <v>0</v>
      </c>
      <c r="U12" s="26">
        <f t="shared" si="3"/>
        <v>0</v>
      </c>
      <c r="V12" s="26">
        <f t="shared" si="0"/>
        <v>0</v>
      </c>
      <c r="W12" s="16"/>
    </row>
    <row r="13" spans="1:23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3" ht="15">
      <c r="A14" s="12" t="str">
        <f>'1. Resumen'!$A$2</f>
        <v>ACRÓNIMO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">
      <c r="A15" s="54" t="s">
        <v>75</v>
      </c>
      <c r="B15" s="13" t="s">
        <v>5</v>
      </c>
      <c r="C15" s="13" t="s">
        <v>6</v>
      </c>
      <c r="D15" s="13" t="s">
        <v>7</v>
      </c>
      <c r="E15" s="13" t="s">
        <v>8</v>
      </c>
      <c r="F15" s="13" t="s">
        <v>9</v>
      </c>
      <c r="G15" s="13" t="s">
        <v>10</v>
      </c>
      <c r="H15" s="13" t="s">
        <v>11</v>
      </c>
      <c r="I15" s="13" t="s">
        <v>12</v>
      </c>
      <c r="J15" s="13" t="s">
        <v>13</v>
      </c>
      <c r="K15" s="13" t="s">
        <v>25</v>
      </c>
      <c r="L15" s="13" t="s">
        <v>26</v>
      </c>
      <c r="M15" s="13" t="s">
        <v>27</v>
      </c>
      <c r="N15" s="13" t="s">
        <v>28</v>
      </c>
      <c r="O15" s="13" t="s">
        <v>29</v>
      </c>
      <c r="P15" s="13" t="s">
        <v>30</v>
      </c>
      <c r="Q15" s="13" t="s">
        <v>31</v>
      </c>
      <c r="R15" s="13" t="s">
        <v>32</v>
      </c>
      <c r="S15" s="13" t="s">
        <v>33</v>
      </c>
      <c r="T15" s="13" t="s">
        <v>34</v>
      </c>
      <c r="U15" s="13" t="s">
        <v>35</v>
      </c>
      <c r="V15" s="13" t="s">
        <v>1</v>
      </c>
      <c r="W15" s="13" t="s">
        <v>0</v>
      </c>
    </row>
    <row r="16" spans="1:23" ht="15">
      <c r="A16" s="13" t="s">
        <v>15</v>
      </c>
      <c r="B16" s="57">
        <f>'7.1.C Resumen BP'!$B$15</f>
        <v>0</v>
      </c>
      <c r="C16" s="57">
        <f>'7.1.C Resumen B2'!B15</f>
        <v>0</v>
      </c>
      <c r="D16" s="57">
        <f>'7.1.C Resumen B3'!$B$15</f>
        <v>0</v>
      </c>
      <c r="E16" s="57">
        <f>'7.1.C Resumen B4'!$B$15</f>
        <v>0</v>
      </c>
      <c r="F16" s="57">
        <f>'7.1.C Resumen B5'!$B$15</f>
        <v>0</v>
      </c>
      <c r="G16" s="57">
        <f>'7.1.C Resumen B6'!$B$15</f>
        <v>0</v>
      </c>
      <c r="H16" s="57">
        <f>'7.1.C Resumen B7'!$B$15</f>
        <v>0</v>
      </c>
      <c r="I16" s="57">
        <f>'7.1.C Resumen B8'!$B$15</f>
        <v>0</v>
      </c>
      <c r="J16" s="57">
        <f>'7.1.C Resumen B9'!$B$15</f>
        <v>0</v>
      </c>
      <c r="K16" s="57">
        <f>'7.1.C Resumen B10'!$B$15</f>
        <v>0</v>
      </c>
      <c r="L16" s="57">
        <f>'7.1.C Resumen B11'!$B$15</f>
        <v>0</v>
      </c>
      <c r="M16" s="57">
        <f>'7.1.C Resumen B12'!$B$15</f>
        <v>0</v>
      </c>
      <c r="N16" s="57">
        <f>'7.1.C Resumen B13'!$B$15</f>
        <v>0</v>
      </c>
      <c r="O16" s="57">
        <f>'7.1.C Resumen B14'!$B$15</f>
        <v>0</v>
      </c>
      <c r="P16" s="57">
        <f>'7.1.C Resumen B15'!$B$15</f>
        <v>0</v>
      </c>
      <c r="Q16" s="57">
        <f>'7.1.C Resumen B16'!$B$15</f>
        <v>0</v>
      </c>
      <c r="R16" s="57">
        <f>'7.1.C Resumen B17'!$B$15</f>
        <v>0</v>
      </c>
      <c r="S16" s="57">
        <f>'7.1.C Resumen B18'!$B$15</f>
        <v>0</v>
      </c>
      <c r="T16" s="57">
        <f>'7.1.C Resumen B19'!$B$15</f>
        <v>0</v>
      </c>
      <c r="U16" s="57">
        <f>'7.1.C Resumen B20'!$B$15</f>
        <v>0</v>
      </c>
      <c r="V16" s="15">
        <f t="shared" ref="V16:V19" si="4">SUM(B16:U16)</f>
        <v>0</v>
      </c>
      <c r="W16" s="16">
        <f>IF($V16=0,0,V16/$V$19)</f>
        <v>0</v>
      </c>
    </row>
    <row r="17" spans="1:23" ht="15">
      <c r="A17" s="54" t="s">
        <v>16</v>
      </c>
      <c r="B17" s="57">
        <f>'7.1.C Resumen BP'!$C$15</f>
        <v>0</v>
      </c>
      <c r="C17" s="57">
        <f>'7.1.C Resumen B2'!C15</f>
        <v>0</v>
      </c>
      <c r="D17" s="57">
        <f>'7.1.C Resumen B3'!$C$15</f>
        <v>0</v>
      </c>
      <c r="E17" s="57">
        <f>'7.1.C Resumen B4'!$C$15</f>
        <v>0</v>
      </c>
      <c r="F17" s="57">
        <f>'7.1.C Resumen B5'!$C$15</f>
        <v>0</v>
      </c>
      <c r="G17" s="57">
        <f>'7.1.C Resumen B6'!$C$15</f>
        <v>0</v>
      </c>
      <c r="H17" s="57">
        <f>'7.1.C Resumen B7'!$C$15</f>
        <v>0</v>
      </c>
      <c r="I17" s="57">
        <f>'7.1.C Resumen B8'!$C$15</f>
        <v>0</v>
      </c>
      <c r="J17" s="57">
        <f>'7.1.C Resumen B9'!$C$15</f>
        <v>0</v>
      </c>
      <c r="K17" s="57">
        <f>'7.1.C Resumen B10'!$C$15</f>
        <v>0</v>
      </c>
      <c r="L17" s="57">
        <f>'7.1.C Resumen B11'!$C$15</f>
        <v>0</v>
      </c>
      <c r="M17" s="57">
        <f>'7.1.C Resumen B12'!$C$15</f>
        <v>0</v>
      </c>
      <c r="N17" s="57">
        <f>'7.1.C Resumen B13'!$C$15</f>
        <v>0</v>
      </c>
      <c r="O17" s="57">
        <f>'7.1.C Resumen B14'!$C$15</f>
        <v>0</v>
      </c>
      <c r="P17" s="57">
        <f>'7.1.C Resumen B15'!$C$15</f>
        <v>0</v>
      </c>
      <c r="Q17" s="57">
        <f>'7.1.C Resumen B16'!$C$15</f>
        <v>0</v>
      </c>
      <c r="R17" s="57">
        <f>'7.1.C Resumen B17'!$C$15</f>
        <v>0</v>
      </c>
      <c r="S17" s="57">
        <f>'7.1.C Resumen B18'!$C$15</f>
        <v>0</v>
      </c>
      <c r="T17" s="57">
        <f>'7.1.C Resumen B19'!$C$15</f>
        <v>0</v>
      </c>
      <c r="U17" s="57">
        <f>'7.1.C Resumen B20'!$C$15</f>
        <v>0</v>
      </c>
      <c r="V17" s="15">
        <f t="shared" si="4"/>
        <v>0</v>
      </c>
      <c r="W17" s="16">
        <f>IF($V17=0,0,V17/$V$19)</f>
        <v>0</v>
      </c>
    </row>
    <row r="18" spans="1:23" ht="15">
      <c r="A18" s="54" t="s">
        <v>17</v>
      </c>
      <c r="B18" s="57">
        <f>'7.1.C Resumen BP'!$D$15</f>
        <v>0</v>
      </c>
      <c r="C18" s="57">
        <f>'7.1.C Resumen B2'!D15</f>
        <v>0</v>
      </c>
      <c r="D18" s="57">
        <f>'7.1.C Resumen B3'!$D$15</f>
        <v>0</v>
      </c>
      <c r="E18" s="57">
        <f>'7.1.C Resumen B4'!$D$15</f>
        <v>0</v>
      </c>
      <c r="F18" s="57">
        <f>'7.1.C Resumen B5'!$D$15</f>
        <v>0</v>
      </c>
      <c r="G18" s="57">
        <f>'7.1.C Resumen B6'!$D$15</f>
        <v>0</v>
      </c>
      <c r="H18" s="57">
        <f>'7.1.C Resumen B7'!$D$15</f>
        <v>0</v>
      </c>
      <c r="I18" s="57">
        <f>'7.1.C Resumen B8'!$D$15</f>
        <v>0</v>
      </c>
      <c r="J18" s="57">
        <f>'7.1.C Resumen B9'!$D$15</f>
        <v>0</v>
      </c>
      <c r="K18" s="57">
        <f>'7.1.C Resumen B10'!$D$15</f>
        <v>0</v>
      </c>
      <c r="L18" s="57">
        <f>'7.1.C Resumen B11'!$D$15</f>
        <v>0</v>
      </c>
      <c r="M18" s="57">
        <f>'7.1.C Resumen B12'!$D$15</f>
        <v>0</v>
      </c>
      <c r="N18" s="57">
        <f>'7.1.C Resumen B13'!$D$15</f>
        <v>0</v>
      </c>
      <c r="O18" s="57">
        <f>'7.1.C Resumen B14'!$D$15</f>
        <v>0</v>
      </c>
      <c r="P18" s="57">
        <f>'7.1.C Resumen B15'!$D$15</f>
        <v>0</v>
      </c>
      <c r="Q18" s="57">
        <f>'7.1.C Resumen B16'!$D$15</f>
        <v>0</v>
      </c>
      <c r="R18" s="57">
        <f>'7.1.C Resumen B17'!$D$15</f>
        <v>0</v>
      </c>
      <c r="S18" s="57">
        <f>'7.1.C Resumen B18'!$D$15</f>
        <v>0</v>
      </c>
      <c r="T18" s="57">
        <f>'7.1.C Resumen B19'!$D$15</f>
        <v>0</v>
      </c>
      <c r="U18" s="57">
        <f>'7.1.C Resumen B20'!$D$15</f>
        <v>0</v>
      </c>
      <c r="V18" s="15">
        <f t="shared" si="4"/>
        <v>0</v>
      </c>
      <c r="W18" s="16">
        <f>IF($V18=0,0,V18/$V$19)</f>
        <v>0</v>
      </c>
    </row>
    <row r="19" spans="1:23" ht="15">
      <c r="A19" s="19" t="s">
        <v>1</v>
      </c>
      <c r="B19" s="15">
        <f t="shared" ref="B19:U19" si="5">SUM(B16:B18)</f>
        <v>0</v>
      </c>
      <c r="C19" s="15">
        <f t="shared" si="5"/>
        <v>0</v>
      </c>
      <c r="D19" s="15">
        <f t="shared" si="5"/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15">
        <f t="shared" si="5"/>
        <v>0</v>
      </c>
      <c r="Q19" s="15">
        <f t="shared" si="5"/>
        <v>0</v>
      </c>
      <c r="R19" s="15">
        <f t="shared" si="5"/>
        <v>0</v>
      </c>
      <c r="S19" s="15">
        <f t="shared" si="5"/>
        <v>0</v>
      </c>
      <c r="T19" s="15">
        <f t="shared" si="5"/>
        <v>0</v>
      </c>
      <c r="U19" s="15">
        <f t="shared" si="5"/>
        <v>0</v>
      </c>
      <c r="V19" s="15">
        <f t="shared" si="4"/>
        <v>0</v>
      </c>
      <c r="W19" s="16">
        <f>SUM(W16:W18)</f>
        <v>0</v>
      </c>
    </row>
    <row r="20" spans="1:23" ht="15">
      <c r="A20" s="20" t="s">
        <v>41</v>
      </c>
      <c r="B20" s="26">
        <f>IF(B$19=0,0,B$19/$V$19)</f>
        <v>0</v>
      </c>
      <c r="C20" s="26">
        <f t="shared" ref="C20:U20" si="6">IF(C$19=0,0,C$19/$V$19)</f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0</v>
      </c>
      <c r="V20" s="26">
        <f>SUM(B20:U20)</f>
        <v>0</v>
      </c>
      <c r="W20" s="21"/>
    </row>
    <row r="21" spans="1:2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23" ht="15">
      <c r="A22" s="12" t="str">
        <f>'1. Resumen'!$A$2</f>
        <v>ACRÓNIMO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">
      <c r="A23" s="54" t="s">
        <v>42</v>
      </c>
      <c r="B23" s="13" t="s">
        <v>5</v>
      </c>
      <c r="C23" s="13" t="s">
        <v>6</v>
      </c>
      <c r="D23" s="13" t="s">
        <v>7</v>
      </c>
      <c r="E23" s="13" t="s">
        <v>8</v>
      </c>
      <c r="F23" s="13" t="s">
        <v>9</v>
      </c>
      <c r="G23" s="13" t="s">
        <v>10</v>
      </c>
      <c r="H23" s="13" t="s">
        <v>11</v>
      </c>
      <c r="I23" s="13" t="s">
        <v>12</v>
      </c>
      <c r="J23" s="13" t="s">
        <v>13</v>
      </c>
      <c r="K23" s="13" t="s">
        <v>25</v>
      </c>
      <c r="L23" s="13" t="s">
        <v>26</v>
      </c>
      <c r="M23" s="13" t="s">
        <v>27</v>
      </c>
      <c r="N23" s="13" t="s">
        <v>28</v>
      </c>
      <c r="O23" s="13" t="s">
        <v>29</v>
      </c>
      <c r="P23" s="13" t="s">
        <v>30</v>
      </c>
      <c r="Q23" s="13" t="s">
        <v>31</v>
      </c>
      <c r="R23" s="13" t="s">
        <v>32</v>
      </c>
      <c r="S23" s="13" t="s">
        <v>33</v>
      </c>
      <c r="T23" s="13" t="s">
        <v>34</v>
      </c>
      <c r="U23" s="13" t="s">
        <v>35</v>
      </c>
      <c r="V23" s="13" t="s">
        <v>1</v>
      </c>
      <c r="W23" s="13" t="s">
        <v>0</v>
      </c>
    </row>
    <row r="24" spans="1:23" ht="15">
      <c r="A24" s="54">
        <v>2021</v>
      </c>
      <c r="B24" s="57">
        <f>'7.1.C Resumen BP'!$B$26</f>
        <v>0</v>
      </c>
      <c r="C24" s="57">
        <f>'7.1.C Resumen B2'!$B$26</f>
        <v>0</v>
      </c>
      <c r="D24" s="57">
        <f>'7.1.C Resumen B3'!$B$26</f>
        <v>0</v>
      </c>
      <c r="E24" s="57">
        <f>'7.1.C Resumen B4'!$B$26</f>
        <v>0</v>
      </c>
      <c r="F24" s="57">
        <f>'7.1.C Resumen B5'!$B$26</f>
        <v>0</v>
      </c>
      <c r="G24" s="57">
        <f>'7.1.C Resumen B6'!$B$26</f>
        <v>0</v>
      </c>
      <c r="H24" s="57">
        <f>'7.1.C Resumen B7'!$B$26</f>
        <v>0</v>
      </c>
      <c r="I24" s="57">
        <f>'7.1.C Resumen B8'!$B$26</f>
        <v>0</v>
      </c>
      <c r="J24" s="57">
        <f>'7.1.C Resumen B9'!$B$26</f>
        <v>0</v>
      </c>
      <c r="K24" s="57">
        <f>'7.1.C Resumen B10'!$B$26</f>
        <v>0</v>
      </c>
      <c r="L24" s="57">
        <f>'7.1.C Resumen B11'!$B$26</f>
        <v>0</v>
      </c>
      <c r="M24" s="57">
        <f>'7.1.C Resumen B12'!$B$26</f>
        <v>0</v>
      </c>
      <c r="N24" s="57">
        <f>'7.1.C Resumen B13'!$B$26</f>
        <v>0</v>
      </c>
      <c r="O24" s="57">
        <f>'7.1.C Resumen B14'!$B$26</f>
        <v>0</v>
      </c>
      <c r="P24" s="57">
        <f>'7.1.C Resumen B15'!$B$26</f>
        <v>0</v>
      </c>
      <c r="Q24" s="57">
        <f>'7.1.C Resumen B16'!$B$26</f>
        <v>0</v>
      </c>
      <c r="R24" s="57">
        <f>'7.1.C Resumen B17'!$B$26</f>
        <v>0</v>
      </c>
      <c r="S24" s="57">
        <f>'7.1.C Resumen B18'!$B$26</f>
        <v>0</v>
      </c>
      <c r="T24" s="57">
        <f>'7.1.C Resumen B19'!$B$26</f>
        <v>0</v>
      </c>
      <c r="U24" s="57">
        <f>'7.1.C Resumen B20'!$B$26</f>
        <v>0</v>
      </c>
      <c r="V24" s="15">
        <f t="shared" ref="V24:V26" si="7">SUM(B24:U24)</f>
        <v>0</v>
      </c>
      <c r="W24" s="16">
        <f>IF($V24=0,0,V24/$V$27)</f>
        <v>0</v>
      </c>
    </row>
    <row r="25" spans="1:23" ht="15">
      <c r="A25" s="54">
        <v>2022</v>
      </c>
      <c r="B25" s="57">
        <f>'7.1.C Resumen BP'!$C$26</f>
        <v>0</v>
      </c>
      <c r="C25" s="57">
        <f>'7.1.C Resumen B2'!$C$26</f>
        <v>0</v>
      </c>
      <c r="D25" s="57">
        <f>'7.1.C Resumen B3'!$C$26</f>
        <v>0</v>
      </c>
      <c r="E25" s="57">
        <f>'7.1.C Resumen B4'!$C$26</f>
        <v>0</v>
      </c>
      <c r="F25" s="57">
        <f>'7.1.C Resumen B5'!$C$26</f>
        <v>0</v>
      </c>
      <c r="G25" s="57">
        <f>'7.1.C Resumen B6'!$C$26</f>
        <v>0</v>
      </c>
      <c r="H25" s="57">
        <f>'7.1.C Resumen B7'!$C$26</f>
        <v>0</v>
      </c>
      <c r="I25" s="57">
        <f>'7.1.C Resumen B8'!$C$26</f>
        <v>0</v>
      </c>
      <c r="J25" s="57">
        <f>'7.1.C Resumen B9'!$C$26</f>
        <v>0</v>
      </c>
      <c r="K25" s="57">
        <f>'7.1.C Resumen B10'!$C$26</f>
        <v>0</v>
      </c>
      <c r="L25" s="57">
        <f>'7.1.C Resumen B11'!$C$26</f>
        <v>0</v>
      </c>
      <c r="M25" s="57">
        <f>'7.1.C Resumen B12'!$C$26</f>
        <v>0</v>
      </c>
      <c r="N25" s="57">
        <f>'7.1.C Resumen B13'!$C$26</f>
        <v>0</v>
      </c>
      <c r="O25" s="57">
        <f>'7.1.C Resumen B14'!$C$26</f>
        <v>0</v>
      </c>
      <c r="P25" s="57">
        <f>'7.1.C Resumen B15'!$C$26</f>
        <v>0</v>
      </c>
      <c r="Q25" s="57">
        <f>'7.1.C Resumen B16'!$C$26</f>
        <v>0</v>
      </c>
      <c r="R25" s="57">
        <f>'7.1.C Resumen B17'!$C$26</f>
        <v>0</v>
      </c>
      <c r="S25" s="57">
        <f>'7.1.C Resumen B18'!$C$26</f>
        <v>0</v>
      </c>
      <c r="T25" s="57">
        <f>'7.1.C Resumen B19'!$C$26</f>
        <v>0</v>
      </c>
      <c r="U25" s="57">
        <f>'7.1.C Resumen B20'!$C$26</f>
        <v>0</v>
      </c>
      <c r="V25" s="15">
        <f t="shared" si="7"/>
        <v>0</v>
      </c>
      <c r="W25" s="16">
        <f>IF($V25=0,0,V25/$V$27)</f>
        <v>0</v>
      </c>
    </row>
    <row r="26" spans="1:23" ht="15">
      <c r="A26" s="54">
        <v>2023</v>
      </c>
      <c r="B26" s="57">
        <f>'7.1.C Resumen BP'!$D$26</f>
        <v>0</v>
      </c>
      <c r="C26" s="57">
        <f>'7.1.C Resumen B2'!$D$26</f>
        <v>0</v>
      </c>
      <c r="D26" s="57">
        <f>'7.1.C Resumen B3'!$D$26</f>
        <v>0</v>
      </c>
      <c r="E26" s="57">
        <f>'7.1.C Resumen B4'!$D$26</f>
        <v>0</v>
      </c>
      <c r="F26" s="57">
        <f>'7.1.C Resumen B5'!$D$26</f>
        <v>0</v>
      </c>
      <c r="G26" s="57">
        <f>'7.1.C Resumen B6'!$D$26</f>
        <v>0</v>
      </c>
      <c r="H26" s="57">
        <f>'7.1.C Resumen B7'!$D$26</f>
        <v>0</v>
      </c>
      <c r="I26" s="57">
        <f>'7.1.C Resumen B8'!$D$26</f>
        <v>0</v>
      </c>
      <c r="J26" s="57">
        <f>'7.1.C Resumen B9'!$D$26</f>
        <v>0</v>
      </c>
      <c r="K26" s="57">
        <f>'7.1.C Resumen B10'!$D$26</f>
        <v>0</v>
      </c>
      <c r="L26" s="57">
        <f>'7.1.C Resumen B11'!$D$26</f>
        <v>0</v>
      </c>
      <c r="M26" s="57">
        <f>'7.1.C Resumen B12'!$D$26</f>
        <v>0</v>
      </c>
      <c r="N26" s="57">
        <f>'7.1.C Resumen B13'!$D$26</f>
        <v>0</v>
      </c>
      <c r="O26" s="57">
        <f>'7.1.C Resumen B14'!$D$26</f>
        <v>0</v>
      </c>
      <c r="P26" s="57">
        <f>'7.1.C Resumen B15'!$D$26</f>
        <v>0</v>
      </c>
      <c r="Q26" s="57">
        <f>'7.1.C Resumen B16'!$D$26</f>
        <v>0</v>
      </c>
      <c r="R26" s="57">
        <f>'7.1.C Resumen B17'!$D$26</f>
        <v>0</v>
      </c>
      <c r="S26" s="57">
        <f>'7.1.C Resumen B18'!$D$26</f>
        <v>0</v>
      </c>
      <c r="T26" s="57">
        <f>'7.1.C Resumen B19'!$D$26</f>
        <v>0</v>
      </c>
      <c r="U26" s="57">
        <f>'7.1.C Resumen B20'!$D$26</f>
        <v>0</v>
      </c>
      <c r="V26" s="15">
        <f t="shared" si="7"/>
        <v>0</v>
      </c>
      <c r="W26" s="16">
        <f>IF($V26=0,0,V26/$V$27)</f>
        <v>0</v>
      </c>
    </row>
    <row r="27" spans="1:23" ht="15">
      <c r="A27" s="19" t="s">
        <v>1</v>
      </c>
      <c r="B27" s="15">
        <f t="shared" ref="B27:W27" si="8">SUM(B24:B26)</f>
        <v>0</v>
      </c>
      <c r="C27" s="15">
        <f t="shared" si="8"/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8"/>
        <v>0</v>
      </c>
      <c r="O27" s="15">
        <f t="shared" si="8"/>
        <v>0</v>
      </c>
      <c r="P27" s="15">
        <f t="shared" si="8"/>
        <v>0</v>
      </c>
      <c r="Q27" s="15">
        <f t="shared" si="8"/>
        <v>0</v>
      </c>
      <c r="R27" s="15">
        <f t="shared" si="8"/>
        <v>0</v>
      </c>
      <c r="S27" s="15">
        <f t="shared" si="8"/>
        <v>0</v>
      </c>
      <c r="T27" s="15">
        <f t="shared" si="8"/>
        <v>0</v>
      </c>
      <c r="U27" s="15">
        <f t="shared" si="8"/>
        <v>0</v>
      </c>
      <c r="V27" s="15">
        <f t="shared" si="8"/>
        <v>0</v>
      </c>
      <c r="W27" s="16">
        <f t="shared" si="8"/>
        <v>0</v>
      </c>
    </row>
    <row r="28" spans="1:23" ht="15">
      <c r="A28" s="20" t="s">
        <v>41</v>
      </c>
      <c r="B28" s="26">
        <f>IF(B$27=0,0,B$27/$V$27)</f>
        <v>0</v>
      </c>
      <c r="C28" s="26">
        <f t="shared" ref="C28:U28" si="9">IF(C$27=0,0,C$27/$V$27)</f>
        <v>0</v>
      </c>
      <c r="D28" s="26">
        <f t="shared" si="9"/>
        <v>0</v>
      </c>
      <c r="E28" s="26">
        <f t="shared" si="9"/>
        <v>0</v>
      </c>
      <c r="F28" s="26">
        <f t="shared" si="9"/>
        <v>0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 t="shared" si="9"/>
        <v>0</v>
      </c>
      <c r="K28" s="26">
        <f t="shared" si="9"/>
        <v>0</v>
      </c>
      <c r="L28" s="26">
        <f t="shared" si="9"/>
        <v>0</v>
      </c>
      <c r="M28" s="26">
        <f t="shared" si="9"/>
        <v>0</v>
      </c>
      <c r="N28" s="26">
        <f t="shared" si="9"/>
        <v>0</v>
      </c>
      <c r="O28" s="26">
        <f t="shared" si="9"/>
        <v>0</v>
      </c>
      <c r="P28" s="26">
        <f t="shared" si="9"/>
        <v>0</v>
      </c>
      <c r="Q28" s="26">
        <f t="shared" si="9"/>
        <v>0</v>
      </c>
      <c r="R28" s="26">
        <f t="shared" si="9"/>
        <v>0</v>
      </c>
      <c r="S28" s="26">
        <f t="shared" si="9"/>
        <v>0</v>
      </c>
      <c r="T28" s="26">
        <f t="shared" si="9"/>
        <v>0</v>
      </c>
      <c r="U28" s="26">
        <f t="shared" si="9"/>
        <v>0</v>
      </c>
      <c r="V28" s="26">
        <f>SUM(B28:U28)</f>
        <v>0</v>
      </c>
      <c r="W28" s="16"/>
    </row>
    <row r="29" spans="1:2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23">
      <c r="Q30" s="3"/>
    </row>
    <row r="31" spans="1:23">
      <c r="Q31" s="3"/>
    </row>
    <row r="32" spans="1:23">
      <c r="Q32" s="3"/>
    </row>
    <row r="33" spans="17:17">
      <c r="Q33" s="3"/>
    </row>
    <row r="34" spans="17:17">
      <c r="Q34" s="3"/>
    </row>
    <row r="35" spans="17:17">
      <c r="Q35" s="3"/>
    </row>
    <row r="36" spans="17:17">
      <c r="Q36" s="3"/>
    </row>
    <row r="37" spans="17:17">
      <c r="Q37" s="3"/>
    </row>
    <row r="38" spans="17:17">
      <c r="Q38" s="3"/>
    </row>
    <row r="39" spans="17:17">
      <c r="Q39" s="3"/>
    </row>
    <row r="40" spans="17:17">
      <c r="Q40" s="3"/>
    </row>
    <row r="41" spans="17:17">
      <c r="Q41" s="3"/>
    </row>
    <row r="42" spans="17:17">
      <c r="Q42" s="3"/>
    </row>
    <row r="43" spans="17:17">
      <c r="Q43" s="3"/>
    </row>
    <row r="44" spans="17:17">
      <c r="Q44" s="3"/>
    </row>
    <row r="45" spans="17:17">
      <c r="Q45" s="3"/>
    </row>
    <row r="46" spans="17:17">
      <c r="Q46" s="3"/>
    </row>
    <row r="47" spans="17:17">
      <c r="Q47" s="3"/>
    </row>
    <row r="48" spans="17:17">
      <c r="Q48" s="3"/>
    </row>
    <row r="49" spans="17:17">
      <c r="Q49" s="3"/>
    </row>
    <row r="50" spans="17:17">
      <c r="Q50" s="3"/>
    </row>
    <row r="51" spans="17:17">
      <c r="Q51" s="3"/>
    </row>
    <row r="52" spans="17:17">
      <c r="Q52" s="3"/>
    </row>
    <row r="53" spans="17:17">
      <c r="Q53" s="3"/>
    </row>
    <row r="54" spans="17:17">
      <c r="Q54" s="3"/>
    </row>
    <row r="55" spans="17:17">
      <c r="Q55" s="3"/>
    </row>
    <row r="56" spans="17:17">
      <c r="Q56" s="3"/>
    </row>
    <row r="57" spans="17:17">
      <c r="Q57" s="3"/>
    </row>
    <row r="58" spans="17:17">
      <c r="Q58" s="3"/>
    </row>
    <row r="59" spans="17:17">
      <c r="Q59" s="3"/>
    </row>
    <row r="60" spans="17:17">
      <c r="Q60" s="3"/>
    </row>
    <row r="61" spans="17:17">
      <c r="Q61" s="3"/>
    </row>
    <row r="62" spans="17:17">
      <c r="Q62" s="3"/>
    </row>
    <row r="63" spans="17:17">
      <c r="Q63" s="3"/>
    </row>
    <row r="64" spans="17:17">
      <c r="Q64" s="3"/>
    </row>
    <row r="65" spans="17:17">
      <c r="Q65" s="3"/>
    </row>
    <row r="66" spans="17:17">
      <c r="Q66" s="3"/>
    </row>
    <row r="67" spans="17:17">
      <c r="Q67" s="3"/>
    </row>
    <row r="68" spans="17:17">
      <c r="Q68" s="3"/>
    </row>
    <row r="69" spans="17:17">
      <c r="Q69" s="3"/>
    </row>
    <row r="70" spans="17:17">
      <c r="Q70" s="3"/>
    </row>
    <row r="71" spans="17:17">
      <c r="Q71" s="3"/>
    </row>
    <row r="72" spans="17:17">
      <c r="Q72" s="3"/>
    </row>
    <row r="73" spans="17:17">
      <c r="Q73" s="3"/>
    </row>
    <row r="74" spans="17:17">
      <c r="Q74" s="3"/>
    </row>
    <row r="75" spans="17:17">
      <c r="Q75" s="3"/>
    </row>
    <row r="76" spans="17:17">
      <c r="Q76" s="3"/>
    </row>
    <row r="77" spans="17:17">
      <c r="Q77" s="3"/>
    </row>
    <row r="78" spans="17:17">
      <c r="Q78" s="3"/>
    </row>
    <row r="79" spans="17:17">
      <c r="Q79" s="3"/>
    </row>
    <row r="80" spans="17:17">
      <c r="Q80" s="3"/>
    </row>
    <row r="81" spans="17:17">
      <c r="Q81" s="3"/>
    </row>
    <row r="82" spans="17:17">
      <c r="Q82" s="3"/>
    </row>
    <row r="83" spans="17:17">
      <c r="Q83" s="3"/>
    </row>
    <row r="84" spans="17:17">
      <c r="Q84" s="3"/>
    </row>
    <row r="85" spans="17:17">
      <c r="Q85" s="3"/>
    </row>
    <row r="86" spans="17:17">
      <c r="Q86" s="3"/>
    </row>
    <row r="87" spans="17:17">
      <c r="Q87" s="3"/>
    </row>
    <row r="88" spans="17:17">
      <c r="Q88" s="3"/>
    </row>
    <row r="89" spans="17:17">
      <c r="Q89" s="3"/>
    </row>
    <row r="90" spans="17:17">
      <c r="Q90" s="3"/>
    </row>
    <row r="91" spans="17:17">
      <c r="Q91" s="3"/>
    </row>
    <row r="92" spans="17:17">
      <c r="Q92" s="3"/>
    </row>
    <row r="93" spans="17:17">
      <c r="Q93" s="3"/>
    </row>
    <row r="94" spans="17:17">
      <c r="Q94" s="3"/>
    </row>
    <row r="95" spans="17:17">
      <c r="Q95" s="3"/>
    </row>
    <row r="96" spans="17:17">
      <c r="Q96" s="3"/>
    </row>
    <row r="97" spans="17:17">
      <c r="Q97" s="3"/>
    </row>
    <row r="98" spans="17:17">
      <c r="Q98" s="3"/>
    </row>
    <row r="99" spans="17:17">
      <c r="Q99" s="3"/>
    </row>
    <row r="100" spans="17:17">
      <c r="Q100" s="3"/>
    </row>
    <row r="101" spans="17:17">
      <c r="Q101" s="3"/>
    </row>
    <row r="102" spans="17:17">
      <c r="Q102" s="3"/>
    </row>
    <row r="103" spans="17:17">
      <c r="Q103" s="3"/>
    </row>
    <row r="104" spans="17:17">
      <c r="Q104" s="3"/>
    </row>
    <row r="105" spans="17:17">
      <c r="Q105" s="3"/>
    </row>
    <row r="106" spans="17:17">
      <c r="Q106" s="3"/>
    </row>
    <row r="107" spans="17:17">
      <c r="Q107" s="3"/>
    </row>
    <row r="108" spans="17:17">
      <c r="Q108" s="3"/>
    </row>
    <row r="109" spans="17:17">
      <c r="Q109" s="3"/>
    </row>
    <row r="110" spans="17:17">
      <c r="Q110" s="3"/>
    </row>
    <row r="111" spans="17:17">
      <c r="Q111" s="3"/>
    </row>
    <row r="112" spans="17:17">
      <c r="Q112" s="3"/>
    </row>
    <row r="113" spans="17:17">
      <c r="Q113" s="3"/>
    </row>
    <row r="114" spans="17:17">
      <c r="Q114" s="3"/>
    </row>
    <row r="115" spans="17:17">
      <c r="Q115" s="3"/>
    </row>
    <row r="116" spans="17:17">
      <c r="Q116" s="3"/>
    </row>
    <row r="117" spans="17:17">
      <c r="Q117" s="3"/>
    </row>
    <row r="118" spans="17:17">
      <c r="Q118" s="3"/>
    </row>
    <row r="119" spans="17:17">
      <c r="Q119" s="4"/>
    </row>
    <row r="120" spans="17:17">
      <c r="Q120" s="4"/>
    </row>
    <row r="121" spans="17:17">
      <c r="Q121" s="4"/>
    </row>
    <row r="122" spans="17:17">
      <c r="Q122" s="4"/>
    </row>
    <row r="123" spans="17:17">
      <c r="Q123" s="4"/>
    </row>
    <row r="124" spans="17:17">
      <c r="Q124" s="4"/>
    </row>
    <row r="125" spans="17:17">
      <c r="Q125" s="4"/>
    </row>
    <row r="126" spans="17:17">
      <c r="Q126" s="4"/>
    </row>
    <row r="127" spans="17:17">
      <c r="Q127" s="4"/>
    </row>
    <row r="128" spans="17:17">
      <c r="Q128" s="4"/>
    </row>
    <row r="129" spans="17:17">
      <c r="Q129" s="4"/>
    </row>
    <row r="130" spans="17:17">
      <c r="Q130" s="4"/>
    </row>
    <row r="131" spans="17:17">
      <c r="Q131" s="4"/>
    </row>
    <row r="132" spans="17:17">
      <c r="Q132" s="4"/>
    </row>
    <row r="133" spans="17:17">
      <c r="Q133" s="4"/>
    </row>
    <row r="134" spans="17:17">
      <c r="Q134" s="4"/>
    </row>
    <row r="135" spans="17:17">
      <c r="Q135" s="4"/>
    </row>
    <row r="136" spans="17:17">
      <c r="Q136" s="4"/>
    </row>
    <row r="137" spans="17:17">
      <c r="Q137" s="4"/>
    </row>
    <row r="138" spans="17:17">
      <c r="Q138" s="4"/>
    </row>
    <row r="139" spans="17:17">
      <c r="Q139" s="4"/>
    </row>
    <row r="140" spans="17:17">
      <c r="Q140" s="4"/>
    </row>
    <row r="141" spans="17:17">
      <c r="Q141" s="4"/>
    </row>
    <row r="142" spans="17:17">
      <c r="Q142" s="4"/>
    </row>
    <row r="143" spans="17:17">
      <c r="Q143" s="4"/>
    </row>
    <row r="144" spans="17:17">
      <c r="Q144" s="4"/>
    </row>
    <row r="145" spans="17:17">
      <c r="Q145" s="4"/>
    </row>
    <row r="146" spans="17:17">
      <c r="Q146" s="4"/>
    </row>
    <row r="147" spans="17:17">
      <c r="Q147" s="4"/>
    </row>
    <row r="148" spans="17:17">
      <c r="Q148" s="4"/>
    </row>
    <row r="149" spans="17:17">
      <c r="Q149" s="4"/>
    </row>
    <row r="150" spans="17:17">
      <c r="Q150" s="4"/>
    </row>
    <row r="151" spans="17:17">
      <c r="Q151" s="4"/>
    </row>
    <row r="152" spans="17:17">
      <c r="Q152" s="4"/>
    </row>
    <row r="153" spans="17:17">
      <c r="Q153" s="4"/>
    </row>
    <row r="154" spans="17:17">
      <c r="Q154" s="4"/>
    </row>
    <row r="155" spans="17:17">
      <c r="Q155" s="4"/>
    </row>
    <row r="156" spans="17:17">
      <c r="Q156" s="4"/>
    </row>
    <row r="157" spans="17:17">
      <c r="Q157" s="4"/>
    </row>
    <row r="158" spans="17:17">
      <c r="Q158" s="4"/>
    </row>
    <row r="159" spans="17:17">
      <c r="Q159" s="4"/>
    </row>
    <row r="160" spans="17:17">
      <c r="Q160" s="4"/>
    </row>
    <row r="161" spans="17:17">
      <c r="Q161" s="4"/>
    </row>
  </sheetData>
  <sheetProtection password="F220" sheet="1" objects="1" scenarios="1" formatColumns="0" selectLockedCells="1"/>
  <printOptions horizontalCentered="1"/>
  <pageMargins left="0.39370078740157483" right="0.35433070866141736" top="0.68" bottom="0.39370078740157483" header="0.35433070866141736" footer="0"/>
  <pageSetup paperSize="9" scale="47" orientation="landscape" r:id="rId1"/>
  <headerFooter alignWithMargins="0">
    <oddHeader>&amp;L&amp;G&amp;R&amp;G</oddHeader>
    <oddFooter>&amp;C&amp;"Tahoma,Normal"&amp;14&amp;A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Resumen'!C14</f>
        <v>Beneficiario 9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B9'!I16+'7.1.A Ppto Detallado B9'!I31+'7.1.A Ppto Detallado B9'!I43+'7.1.A Ppto Detallado B9'!I66+'7.1.A Ppto Detallado B9'!I89+'7.1.A Ppto Detallado B9'!I118+'7.1.A Ppto Detallado B9'!I133+'7.1.A Ppto Detallado B9'!I145+'7.1.A Ppto Detallado B9'!I168+'7.1.A Ppto Detallado B9'!I191+'7.1.A Ppto Detallado B9'!I220+'7.1.A Ppto Detallado B9'!I235+'7.1.A Ppto Detallado B9'!I247+'7.1.A Ppto Detallado B9'!I270+'7.1.A Ppto Detallado B9'!I293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B9'!I25+'7.1.A Ppto Detallado B9'!I52+'7.1.A Ppto Detallado B9'!I75+'7.1.A Ppto Detallado B9'!I98+'7.1.A Ppto Detallado B9'!I127+'7.1.A Ppto Detallado B9'!I154+'7.1.A Ppto Detallado B9'!I177+'7.1.A Ppto Detallado B9'!I200+'7.1.A Ppto Detallado B9'!I229+'7.1.A Ppto Detallado B9'!I256+'7.1.A Ppto Detallado B9'!I279+'7.1.A Ppto Detallado B9'!I302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Resumen'!A14</f>
        <v>B9</v>
      </c>
      <c r="B8" s="248" t="str">
        <f>'1. Resumen'!C14</f>
        <v>Beneficiario 9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B9'!I27</f>
        <v>0</v>
      </c>
      <c r="C10" s="113">
        <f>'7.1.A Ppto Detallado B9'!I129</f>
        <v>0</v>
      </c>
      <c r="D10" s="113">
        <f>'7.1.A Ppto Detallado B9'!I231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B9'!I31</f>
        <v>0</v>
      </c>
      <c r="C11" s="113">
        <f>'7.1.A Ppto Detallado B9'!I133</f>
        <v>0</v>
      </c>
      <c r="D11" s="113">
        <f>'7.1.A Ppto Detallado B9'!I235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B9'!I54</f>
        <v>0</v>
      </c>
      <c r="C12" s="113">
        <f>'7.1.A Ppto Detallado B9'!I156</f>
        <v>0</v>
      </c>
      <c r="D12" s="113">
        <f>'7.1.A Ppto Detallado B9'!I258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B9'!I77</f>
        <v>0</v>
      </c>
      <c r="C13" s="113">
        <f>'7.1.A Ppto Detallado B9'!I179</f>
        <v>0</v>
      </c>
      <c r="D13" s="113">
        <f>'7.1.A Ppto Detallado B9'!I281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B9'!I100</f>
        <v>0</v>
      </c>
      <c r="C14" s="113">
        <f>'7.1.A Ppto Detallado B9'!I202</f>
        <v>0</v>
      </c>
      <c r="D14" s="113">
        <f>'7.1.A Ppto Detallado B9'!I304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Resumen'!C14</f>
        <v>Beneficiario 9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18" priority="9" stopIfTrue="1" operator="notEqual">
      <formula>$E$11</formula>
    </cfRule>
  </conditionalFormatting>
  <conditionalFormatting sqref="E23">
    <cfRule type="cellIs" dxfId="117" priority="8" stopIfTrue="1" operator="notEqual">
      <formula>$E$12</formula>
    </cfRule>
  </conditionalFormatting>
  <conditionalFormatting sqref="E24">
    <cfRule type="cellIs" dxfId="116" priority="7" stopIfTrue="1" operator="notEqual">
      <formula>$E$13</formula>
    </cfRule>
  </conditionalFormatting>
  <conditionalFormatting sqref="E25">
    <cfRule type="cellIs" dxfId="115" priority="6" stopIfTrue="1" operator="notEqual">
      <formula>$E$14</formula>
    </cfRule>
  </conditionalFormatting>
  <conditionalFormatting sqref="E26">
    <cfRule type="cellIs" dxfId="114" priority="5" stopIfTrue="1" operator="notEqual">
      <formula>$E$15</formula>
    </cfRule>
  </conditionalFormatting>
  <conditionalFormatting sqref="C16">
    <cfRule type="cellIs" dxfId="113" priority="4" stopIfTrue="1" operator="greaterThan">
      <formula>0.06</formula>
    </cfRule>
  </conditionalFormatting>
  <conditionalFormatting sqref="E21 E23:E25">
    <cfRule type="cellIs" dxfId="112" priority="3" operator="notEqual">
      <formula>$E$10</formula>
    </cfRule>
  </conditionalFormatting>
  <conditionalFormatting sqref="E10:E15">
    <cfRule type="cellIs" dxfId="111" priority="2" stopIfTrue="1" operator="notEqual">
      <formula>#REF!</formula>
    </cfRule>
  </conditionalFormatting>
  <conditionalFormatting sqref="E26">
    <cfRule type="cellIs" dxfId="11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1" zoomScaleNormal="100" zoomScaleSheetLayoutView="68" workbookViewId="0">
      <selection activeCell="J58" sqref="J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Resumen'!C15</f>
        <v>Beneficiario 10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Resumen'!C15</f>
        <v>Beneficiario 10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Resumen'!C15</f>
        <v>Beneficiario 10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0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F6" sqref="F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Resumen'!C15</f>
        <v>Beneficiario 10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Rows="0" insertColumn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B10'!I16+'7.1.A Ppto Detallado B10'!I31+'7.1.A Ppto Detallado B10'!I43+'7.1.A Ppto Detallado B10'!I66+'7.1.A Ppto Detallado B10'!I89+'7.1.A Ppto Detallado B10'!I118+'7.1.A Ppto Detallado B10'!I133+'7.1.A Ppto Detallado B10'!I145+'7.1.A Ppto Detallado B10'!I168+'7.1.A Ppto Detallado B10'!I191+'7.1.A Ppto Detallado B10'!I220+'7.1.A Ppto Detallado B10'!I235+'7.1.A Ppto Detallado B10'!I247+'7.1.A Ppto Detallado B10'!I270+'7.1.A Ppto Detallado B10'!I293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B10'!I25+'7.1.A Ppto Detallado B10'!I52+'7.1.A Ppto Detallado B10'!I75+'7.1.A Ppto Detallado B10'!I98+'7.1.A Ppto Detallado B10'!I127+'7.1.A Ppto Detallado B10'!I154+'7.1.A Ppto Detallado B10'!I177+'7.1.A Ppto Detallado B10'!I200+'7.1.A Ppto Detallado B10'!I229+'7.1.A Ppto Detallado B10'!I256+'7.1.A Ppto Detallado B10'!I279+'7.1.A Ppto Detallado B10'!I302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Resumen'!A15</f>
        <v>B10</v>
      </c>
      <c r="B8" s="248" t="str">
        <f>'1. Resumen'!C15</f>
        <v>Beneficiario 10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B10'!I27</f>
        <v>0</v>
      </c>
      <c r="C10" s="113">
        <f>'7.1.A Ppto Detallado B10'!I129</f>
        <v>0</v>
      </c>
      <c r="D10" s="113">
        <f>'7.1.A Ppto Detallado B10'!I231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B10'!I31</f>
        <v>0</v>
      </c>
      <c r="C11" s="113">
        <f>'7.1.A Ppto Detallado B10'!I133</f>
        <v>0</v>
      </c>
      <c r="D11" s="113">
        <f>'7.1.A Ppto Detallado B10'!I235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B10'!I54</f>
        <v>0</v>
      </c>
      <c r="C12" s="113">
        <f>'7.1.A Ppto Detallado B10'!I156</f>
        <v>0</v>
      </c>
      <c r="D12" s="113">
        <f>'7.1.A Ppto Detallado B10'!I258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B10'!I77</f>
        <v>0</v>
      </c>
      <c r="C13" s="113">
        <f>'7.1.A Ppto Detallado B10'!I179</f>
        <v>0</v>
      </c>
      <c r="D13" s="113">
        <f>'7.1.A Ppto Detallado B10'!I281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B10'!I100</f>
        <v>0</v>
      </c>
      <c r="C14" s="113">
        <f>'7.1.A Ppto Detallado B10'!I202</f>
        <v>0</v>
      </c>
      <c r="D14" s="113">
        <f>'7.1.A Ppto Detallado B10'!I304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Resumen'!C15</f>
        <v>Beneficiario 10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08" priority="9" stopIfTrue="1" operator="notEqual">
      <formula>$E$11</formula>
    </cfRule>
  </conditionalFormatting>
  <conditionalFormatting sqref="E23">
    <cfRule type="cellIs" dxfId="107" priority="8" stopIfTrue="1" operator="notEqual">
      <formula>$E$12</formula>
    </cfRule>
  </conditionalFormatting>
  <conditionalFormatting sqref="E24">
    <cfRule type="cellIs" dxfId="106" priority="7" stopIfTrue="1" operator="notEqual">
      <formula>$E$13</formula>
    </cfRule>
  </conditionalFormatting>
  <conditionalFormatting sqref="E25">
    <cfRule type="cellIs" dxfId="105" priority="6" stopIfTrue="1" operator="notEqual">
      <formula>$E$14</formula>
    </cfRule>
  </conditionalFormatting>
  <conditionalFormatting sqref="E26">
    <cfRule type="cellIs" dxfId="104" priority="5" stopIfTrue="1" operator="notEqual">
      <formula>$E$15</formula>
    </cfRule>
  </conditionalFormatting>
  <conditionalFormatting sqref="C16">
    <cfRule type="cellIs" dxfId="103" priority="4" stopIfTrue="1" operator="greaterThan">
      <formula>0.06</formula>
    </cfRule>
  </conditionalFormatting>
  <conditionalFormatting sqref="E21 E23:E25">
    <cfRule type="cellIs" dxfId="102" priority="3" operator="notEqual">
      <formula>$E$10</formula>
    </cfRule>
  </conditionalFormatting>
  <conditionalFormatting sqref="E10:E15">
    <cfRule type="cellIs" dxfId="101" priority="2" stopIfTrue="1" operator="notEqual">
      <formula>#REF!</formula>
    </cfRule>
  </conditionalFormatting>
  <conditionalFormatting sqref="E26">
    <cfRule type="cellIs" dxfId="10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40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Resumen'!C16</f>
        <v>Beneficiario 11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Resumen'!C16</f>
        <v>Beneficiario 11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Resumen'!C16</f>
        <v>Beneficiario 11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9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Resumen'!C16</f>
        <v>Beneficiario 11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B11'!I16+'7.1.A Ppto Detallado B11'!I31+'7.1.A Ppto Detallado B11'!I43+'7.1.A Ppto Detallado B11'!I66+'7.1.A Ppto Detallado B11'!I89+'7.1.A Ppto Detallado B11'!I118+'7.1.A Ppto Detallado B11'!I133+'7.1.A Ppto Detallado B11'!I145+'7.1.A Ppto Detallado B11'!I168+'7.1.A Ppto Detallado B11'!I191+'7.1.A Ppto Detallado B11'!I220+'7.1.A Ppto Detallado B11'!I235+'7.1.A Ppto Detallado B11'!I247+'7.1.A Ppto Detallado B11'!I270+'7.1.A Ppto Detallado B11'!I293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B11'!I25+'7.1.A Ppto Detallado B11'!I52+'7.1.A Ppto Detallado B11'!I75+'7.1.A Ppto Detallado B11'!I98+'7.1.A Ppto Detallado B11'!I127+'7.1.A Ppto Detallado B11'!I154+'7.1.A Ppto Detallado B11'!I177+'7.1.A Ppto Detallado B11'!I200+'7.1.A Ppto Detallado B11'!I229+'7.1.A Ppto Detallado B11'!I256+'7.1.A Ppto Detallado B11'!I279+'7.1.A Ppto Detallado B11'!I302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Resumen'!A16</f>
        <v>B11</v>
      </c>
      <c r="B8" s="248" t="str">
        <f>'1. Resumen'!C16</f>
        <v>Beneficiario 11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B11'!I27</f>
        <v>0</v>
      </c>
      <c r="C10" s="113">
        <f>'7.1.A Ppto Detallado B11'!I129</f>
        <v>0</v>
      </c>
      <c r="D10" s="113">
        <f>'7.1.A Ppto Detallado B11'!I231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B11'!I31</f>
        <v>0</v>
      </c>
      <c r="C11" s="113">
        <f>'7.1.A Ppto Detallado B11'!I133</f>
        <v>0</v>
      </c>
      <c r="D11" s="113">
        <f>'7.1.A Ppto Detallado B11'!I235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B11'!I54</f>
        <v>0</v>
      </c>
      <c r="C12" s="113">
        <f>'7.1.A Ppto Detallado B11'!I156</f>
        <v>0</v>
      </c>
      <c r="D12" s="113">
        <f>'7.1.A Ppto Detallado B11'!I258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B11'!I77</f>
        <v>0</v>
      </c>
      <c r="C13" s="113">
        <f>'7.1.A Ppto Detallado B11'!I179</f>
        <v>0</v>
      </c>
      <c r="D13" s="113">
        <f>'7.1.A Ppto Detallado B11'!I281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B11'!I100</f>
        <v>0</v>
      </c>
      <c r="C14" s="113">
        <f>'7.1.A Ppto Detallado B11'!I202</f>
        <v>0</v>
      </c>
      <c r="D14" s="113">
        <f>'7.1.A Ppto Detallado B11'!I304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Resumen'!C16</f>
        <v>Beneficiario 11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98" priority="9" stopIfTrue="1" operator="notEqual">
      <formula>$E$11</formula>
    </cfRule>
  </conditionalFormatting>
  <conditionalFormatting sqref="E23">
    <cfRule type="cellIs" dxfId="97" priority="8" stopIfTrue="1" operator="notEqual">
      <formula>$E$12</formula>
    </cfRule>
  </conditionalFormatting>
  <conditionalFormatting sqref="E24">
    <cfRule type="cellIs" dxfId="96" priority="7" stopIfTrue="1" operator="notEqual">
      <formula>$E$13</formula>
    </cfRule>
  </conditionalFormatting>
  <conditionalFormatting sqref="E25">
    <cfRule type="cellIs" dxfId="95" priority="6" stopIfTrue="1" operator="notEqual">
      <formula>$E$14</formula>
    </cfRule>
  </conditionalFormatting>
  <conditionalFormatting sqref="E26">
    <cfRule type="cellIs" dxfId="94" priority="5" stopIfTrue="1" operator="notEqual">
      <formula>$E$15</formula>
    </cfRule>
  </conditionalFormatting>
  <conditionalFormatting sqref="C16">
    <cfRule type="cellIs" dxfId="93" priority="4" stopIfTrue="1" operator="greaterThan">
      <formula>0.06</formula>
    </cfRule>
  </conditionalFormatting>
  <conditionalFormatting sqref="E21 E23:E25">
    <cfRule type="cellIs" dxfId="92" priority="3" operator="notEqual">
      <formula>$E$10</formula>
    </cfRule>
  </conditionalFormatting>
  <conditionalFormatting sqref="E10:E15">
    <cfRule type="cellIs" dxfId="91" priority="2" stopIfTrue="1" operator="notEqual">
      <formula>#REF!</formula>
    </cfRule>
  </conditionalFormatting>
  <conditionalFormatting sqref="E26">
    <cfRule type="cellIs" dxfId="9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9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Resumen'!C17</f>
        <v>Beneficiario 12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Resumen'!C17</f>
        <v>Beneficiario 12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Resumen'!C17</f>
        <v>Beneficiario 12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8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Resumen'!C17</f>
        <v>Beneficiario 12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sqref="A1:B4"/>
    </sheetView>
  </sheetViews>
  <sheetFormatPr baseColWidth="10" defaultRowHeight="12.75"/>
  <cols>
    <col min="1" max="1" width="67.85546875" style="56" customWidth="1"/>
    <col min="2" max="2" width="18.85546875" style="56" customWidth="1"/>
    <col min="3" max="16384" width="11.42578125" style="56"/>
  </cols>
  <sheetData>
    <row r="1" spans="1:2" ht="23.25" customHeight="1">
      <c r="A1" s="173" t="s">
        <v>64</v>
      </c>
      <c r="B1" s="173" t="s">
        <v>65</v>
      </c>
    </row>
    <row r="2" spans="1:2" ht="23.25" customHeight="1">
      <c r="A2" s="66" t="s">
        <v>66</v>
      </c>
      <c r="B2" s="174">
        <f>'7.1.B Distribuc_geográfica_BP'!G14+'7.1.B Distribuc_geográfica_B2'!G14+'7.1.B Distribuc_geográfica_B3'!G14+'7.1.B Distribuc_geográfica_B4'!G14+'7.1.B Distribuc_geográfica_B5'!G14+'7.1.B Distribuc_geográfica_B6'!G14+'7.1.B Distribuc_geográfica_B7'!G14+'7.1.B Distribuc_geográfica_B8'!G14+'7.1.B Distribuc_geográfica_B9'!G14+'7.1.B Distribuc_geográfica_B10'!G14+'7.1.B Distribuc_geográfica_B11'!G14+'7.1.B Distribuc_geográfica_B12'!G14+'7.1.B Distribuc_geográfica_B13'!G14+'7.1.B Distribuc_geográfica_B14'!G14+'7.1.B Distribuc_geográfica_B15'!G14+'7.1.B Distribuc_geográfica_B16'!G14+'7.1.B Distribuc_geográfica_B17'!G14+'7.1.B Distribuc_geográfica_B18'!G14+'7.1.B Distribuc_geográfica_B19'!G14+'7.1.B Distribuc_geográfica_B20'!G14</f>
        <v>0</v>
      </c>
    </row>
    <row r="3" spans="1:2" ht="23.25" customHeight="1">
      <c r="A3" s="66" t="s">
        <v>67</v>
      </c>
      <c r="B3" s="174">
        <f>'7.1.B Distribuc_geográfica_BP'!G15+'7.1.B Distribuc_geográfica_B2'!G15+'7.1.B Distribuc_geográfica_B3'!G15+'7.1.B Distribuc_geográfica_B4'!G15+'7.1.B Distribuc_geográfica_B5'!G15+'7.1.B Distribuc_geográfica_B6'!G15+'7.1.B Distribuc_geográfica_B7'!G15+'7.1.B Distribuc_geográfica_B8'!G15+'7.1.B Distribuc_geográfica_B9'!G15+'7.1.B Distribuc_geográfica_B10'!G15+'7.1.B Distribuc_geográfica_B11'!G15+'7.1.B Distribuc_geográfica_B12'!G15+'7.1.B Distribuc_geográfica_B13'!G15+'7.1.B Distribuc_geográfica_B14'!G15+'7.1.B Distribuc_geográfica_B15'!G15+'7.1.B Distribuc_geográfica_B16'!G15+'7.1.B Distribuc_geográfica_B17'!G15+'7.1.B Distribuc_geográfica_B18'!G15+'7.1.B Distribuc_geográfica_B19'!G15+'7.1.B Distribuc_geográfica_B20'!G15</f>
        <v>0</v>
      </c>
    </row>
    <row r="4" spans="1:2" ht="23.25" customHeight="1">
      <c r="A4" s="66" t="s">
        <v>68</v>
      </c>
      <c r="B4" s="174">
        <f>'7.1.B Distribuc_geográfica_BP'!G16+'7.1.B Distribuc_geográfica_B2'!G16+'7.1.B Distribuc_geográfica_B3'!G16+'7.1.B Distribuc_geográfica_B4'!G16+'7.1.B Distribuc_geográfica_B5'!G16+'7.1.B Distribuc_geográfica_B6'!G16+'7.1.B Distribuc_geográfica_B7'!G16+'7.1.B Distribuc_geográfica_B8'!G16+'7.1.B Distribuc_geográfica_B9'!G16+'7.1.B Distribuc_geográfica_B10'!G16+'7.1.B Distribuc_geográfica_B11'!G16+'7.1.B Distribuc_geográfica_B12'!G16+'7.1.B Distribuc_geográfica_B13'!G16+'7.1.B Distribuc_geográfica_B14'!G16+'7.1.B Distribuc_geográfica_B15'!G16+'7.1.B Distribuc_geográfica_B16'!G16+'7.1.B Distribuc_geográfica_B17'!G16+'7.1.B Distribuc_geográfica_B18'!G16+'7.1.B Distribuc_geográfica_B19'!G16+'7.1.B Distribuc_geográfica_B20'!G16</f>
        <v>0</v>
      </c>
    </row>
  </sheetData>
  <sheetProtection password="F220" sheet="1" objects="1" scenarios="1" formatColumns="0" selectLockedCells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B12'!I16+'7.1.A Ppto Detallado B12'!I31+'7.1.A Ppto Detallado B12'!I43+'7.1.A Ppto Detallado B12'!I66+'7.1.A Ppto Detallado B12'!I89+'7.1.A Ppto Detallado B12'!I118+'7.1.A Ppto Detallado B12'!I133+'7.1.A Ppto Detallado B12'!I145+'7.1.A Ppto Detallado B12'!I168+'7.1.A Ppto Detallado B12'!I191+'7.1.A Ppto Detallado B12'!I220+'7.1.A Ppto Detallado B12'!I235+'7.1.A Ppto Detallado B12'!I247+'7.1.A Ppto Detallado B12'!I270+'7.1.A Ppto Detallado B12'!I293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B12'!I25+'7.1.A Ppto Detallado B12'!I52+'7.1.A Ppto Detallado B12'!I75+'7.1.A Ppto Detallado B12'!I98+'7.1.A Ppto Detallado B12'!I127+'7.1.A Ppto Detallado B12'!I154+'7.1.A Ppto Detallado B12'!I177+'7.1.A Ppto Detallado B12'!I200+'7.1.A Ppto Detallado B12'!I229+'7.1.A Ppto Detallado B12'!I256+'7.1.A Ppto Detallado B12'!I279+'7.1.A Ppto Detallado B12'!I302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Resumen'!A17</f>
        <v>B12</v>
      </c>
      <c r="B8" s="248" t="str">
        <f>'1. Resumen'!C17</f>
        <v>Beneficiario 12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B12'!I27</f>
        <v>0</v>
      </c>
      <c r="C10" s="113">
        <f>'7.1.A Ppto Detallado B12'!I129</f>
        <v>0</v>
      </c>
      <c r="D10" s="113">
        <f>'7.1.A Ppto Detallado B12'!I231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B12'!I31</f>
        <v>0</v>
      </c>
      <c r="C11" s="113">
        <f>'7.1.A Ppto Detallado B12'!I133</f>
        <v>0</v>
      </c>
      <c r="D11" s="113">
        <f>'7.1.A Ppto Detallado B12'!I235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B12'!I54</f>
        <v>0</v>
      </c>
      <c r="C12" s="113">
        <f>'7.1.A Ppto Detallado B12'!I156</f>
        <v>0</v>
      </c>
      <c r="D12" s="113">
        <f>'7.1.A Ppto Detallado B12'!I258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B12'!I77</f>
        <v>0</v>
      </c>
      <c r="C13" s="113">
        <f>'7.1.A Ppto Detallado B12'!I179</f>
        <v>0</v>
      </c>
      <c r="D13" s="113">
        <f>'7.1.A Ppto Detallado B12'!I281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B12'!I100</f>
        <v>0</v>
      </c>
      <c r="C14" s="113">
        <f>'7.1.A Ppto Detallado B12'!I202</f>
        <v>0</v>
      </c>
      <c r="D14" s="113">
        <f>'7.1.A Ppto Detallado B12'!I304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Resumen'!C17</f>
        <v>Beneficiario 12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88" priority="9" stopIfTrue="1" operator="notEqual">
      <formula>$E$11</formula>
    </cfRule>
  </conditionalFormatting>
  <conditionalFormatting sqref="E23">
    <cfRule type="cellIs" dxfId="87" priority="8" stopIfTrue="1" operator="notEqual">
      <formula>$E$12</formula>
    </cfRule>
  </conditionalFormatting>
  <conditionalFormatting sqref="E24">
    <cfRule type="cellIs" dxfId="86" priority="7" stopIfTrue="1" operator="notEqual">
      <formula>$E$13</formula>
    </cfRule>
  </conditionalFormatting>
  <conditionalFormatting sqref="E25">
    <cfRule type="cellIs" dxfId="85" priority="6" stopIfTrue="1" operator="notEqual">
      <formula>$E$14</formula>
    </cfRule>
  </conditionalFormatting>
  <conditionalFormatting sqref="E26">
    <cfRule type="cellIs" dxfId="84" priority="5" stopIfTrue="1" operator="notEqual">
      <formula>$E$15</formula>
    </cfRule>
  </conditionalFormatting>
  <conditionalFormatting sqref="C16">
    <cfRule type="cellIs" dxfId="83" priority="4" stopIfTrue="1" operator="greaterThan">
      <formula>0.06</formula>
    </cfRule>
  </conditionalFormatting>
  <conditionalFormatting sqref="E21 E23:E25">
    <cfRule type="cellIs" dxfId="82" priority="3" operator="notEqual">
      <formula>$E$10</formula>
    </cfRule>
  </conditionalFormatting>
  <conditionalFormatting sqref="E10:E15">
    <cfRule type="cellIs" dxfId="81" priority="2" stopIfTrue="1" operator="notEqual">
      <formula>#REF!</formula>
    </cfRule>
  </conditionalFormatting>
  <conditionalFormatting sqref="E26">
    <cfRule type="cellIs" dxfId="8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24" zoomScaleNormal="100" zoomScaleSheetLayoutView="68" workbookViewId="0">
      <selection activeCell="J58" sqref="J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Resumen'!C18</f>
        <v>Beneficiario 13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Resumen'!C18</f>
        <v>Beneficiario 13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Resumen'!C18</f>
        <v>Beneficiario 13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7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Resumen'!C18</f>
        <v>Beneficiario 13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B13'!I16+'7.1.A Ppto Detallado B13'!I31+'7.1.A Ppto Detallado B13'!I43+'7.1.A Ppto Detallado B13'!I66+'7.1.A Ppto Detallado B13'!I89+'7.1.A Ppto Detallado B13'!I118+'7.1.A Ppto Detallado B13'!I133+'7.1.A Ppto Detallado B13'!I145+'7.1.A Ppto Detallado B13'!I168+'7.1.A Ppto Detallado B13'!I191+'7.1.A Ppto Detallado B13'!I220+'7.1.A Ppto Detallado B13'!I235+'7.1.A Ppto Detallado B13'!I247+'7.1.A Ppto Detallado B13'!I270+'7.1.A Ppto Detallado B13'!I293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B13'!I25+'7.1.A Ppto Detallado B13'!I52+'7.1.A Ppto Detallado B13'!I75+'7.1.A Ppto Detallado B13'!I98+'7.1.A Ppto Detallado B13'!I127+'7.1.A Ppto Detallado B13'!I154+'7.1.A Ppto Detallado B13'!I177+'7.1.A Ppto Detallado B13'!I200+'7.1.A Ppto Detallado B13'!I229+'7.1.A Ppto Detallado B13'!I256+'7.1.A Ppto Detallado B13'!I279+'7.1.A Ppto Detallado B13'!I302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Resumen'!A18</f>
        <v>B13</v>
      </c>
      <c r="B8" s="248" t="str">
        <f>'1. Resumen'!C18</f>
        <v>Beneficiario 13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B13'!I27</f>
        <v>0</v>
      </c>
      <c r="C10" s="113">
        <f>'7.1.A Ppto Detallado B13'!I129</f>
        <v>0</v>
      </c>
      <c r="D10" s="113">
        <f>'7.1.A Ppto Detallado B13'!I231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B13'!I31</f>
        <v>0</v>
      </c>
      <c r="C11" s="113">
        <f>'7.1.A Ppto Detallado B13'!I133</f>
        <v>0</v>
      </c>
      <c r="D11" s="113">
        <f>'7.1.A Ppto Detallado B13'!I235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B13'!I54</f>
        <v>0</v>
      </c>
      <c r="C12" s="113">
        <f>'7.1.A Ppto Detallado B13'!I156</f>
        <v>0</v>
      </c>
      <c r="D12" s="113">
        <f>'7.1.A Ppto Detallado B13'!I258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B13'!I77</f>
        <v>0</v>
      </c>
      <c r="C13" s="113">
        <f>'7.1.A Ppto Detallado B13'!I179</f>
        <v>0</v>
      </c>
      <c r="D13" s="113">
        <f>'7.1.A Ppto Detallado B13'!I281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B13'!I100</f>
        <v>0</v>
      </c>
      <c r="C14" s="113">
        <f>'7.1.A Ppto Detallado B13'!I202</f>
        <v>0</v>
      </c>
      <c r="D14" s="113">
        <f>'7.1.A Ppto Detallado B13'!I304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Resumen'!C18</f>
        <v>Beneficiario 13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78" priority="9" stopIfTrue="1" operator="notEqual">
      <formula>$E$11</formula>
    </cfRule>
  </conditionalFormatting>
  <conditionalFormatting sqref="E23">
    <cfRule type="cellIs" dxfId="77" priority="8" stopIfTrue="1" operator="notEqual">
      <formula>$E$12</formula>
    </cfRule>
  </conditionalFormatting>
  <conditionalFormatting sqref="E24">
    <cfRule type="cellIs" dxfId="76" priority="7" stopIfTrue="1" operator="notEqual">
      <formula>$E$13</formula>
    </cfRule>
  </conditionalFormatting>
  <conditionalFormatting sqref="E25">
    <cfRule type="cellIs" dxfId="75" priority="6" stopIfTrue="1" operator="notEqual">
      <formula>$E$14</formula>
    </cfRule>
  </conditionalFormatting>
  <conditionalFormatting sqref="E26">
    <cfRule type="cellIs" dxfId="74" priority="5" stopIfTrue="1" operator="notEqual">
      <formula>$E$15</formula>
    </cfRule>
  </conditionalFormatting>
  <conditionalFormatting sqref="C16">
    <cfRule type="cellIs" dxfId="73" priority="4" stopIfTrue="1" operator="greaterThan">
      <formula>0.06</formula>
    </cfRule>
  </conditionalFormatting>
  <conditionalFormatting sqref="E21 E23:E25">
    <cfRule type="cellIs" dxfId="72" priority="3" operator="notEqual">
      <formula>$E$10</formula>
    </cfRule>
  </conditionalFormatting>
  <conditionalFormatting sqref="E10:E15">
    <cfRule type="cellIs" dxfId="71" priority="2" stopIfTrue="1" operator="notEqual">
      <formula>#REF!</formula>
    </cfRule>
  </conditionalFormatting>
  <conditionalFormatting sqref="E26">
    <cfRule type="cellIs" dxfId="7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4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Resumen'!C19</f>
        <v>Beneficiario 14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Resumen'!C19</f>
        <v>Beneficiario 14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Resumen'!C19</f>
        <v>Beneficiario 14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6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Resumen'!C19</f>
        <v>Beneficiario 14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B14'!I16+'7.1.A Ppto Detallado B14'!I31+'7.1.A Ppto Detallado B14'!I43+'7.1.A Ppto Detallado B14'!I66+'7.1.A Ppto Detallado B14'!I89+'7.1.A Ppto Detallado B14'!I118+'7.1.A Ppto Detallado B14'!I133+'7.1.A Ppto Detallado B14'!I145+'7.1.A Ppto Detallado B14'!I168+'7.1.A Ppto Detallado B14'!I191+'7.1.A Ppto Detallado B14'!I220+'7.1.A Ppto Detallado B14'!I235+'7.1.A Ppto Detallado B14'!I247+'7.1.A Ppto Detallado B14'!I270+'7.1.A Ppto Detallado B14'!I293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B14'!I25+'7.1.A Ppto Detallado B14'!I52+'7.1.A Ppto Detallado B14'!I75+'7.1.A Ppto Detallado B14'!I98+'7.1.A Ppto Detallado B14'!I127+'7.1.A Ppto Detallado B14'!I154+'7.1.A Ppto Detallado B14'!I177+'7.1.A Ppto Detallado B14'!I200+'7.1.A Ppto Detallado B14'!I229+'7.1.A Ppto Detallado B14'!I256+'7.1.A Ppto Detallado B14'!I279+'7.1.A Ppto Detallado B14'!I302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Resumen'!A19</f>
        <v>B14</v>
      </c>
      <c r="B8" s="248" t="str">
        <f>'1. Resumen'!C19</f>
        <v>Beneficiario 14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B14'!I27</f>
        <v>0</v>
      </c>
      <c r="C10" s="113">
        <f>'7.1.A Ppto Detallado B14'!I129</f>
        <v>0</v>
      </c>
      <c r="D10" s="113">
        <f>'7.1.A Ppto Detallado B14'!I231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B14'!I31</f>
        <v>0</v>
      </c>
      <c r="C11" s="113">
        <f>'7.1.A Ppto Detallado B14'!I133</f>
        <v>0</v>
      </c>
      <c r="D11" s="113">
        <f>'7.1.A Ppto Detallado B14'!I235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B14'!I54</f>
        <v>0</v>
      </c>
      <c r="C12" s="113">
        <f>'7.1.A Ppto Detallado B14'!I156</f>
        <v>0</v>
      </c>
      <c r="D12" s="113">
        <f>'7.1.A Ppto Detallado B14'!I258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B14'!I77</f>
        <v>0</v>
      </c>
      <c r="C13" s="113">
        <f>'7.1.A Ppto Detallado B14'!I179</f>
        <v>0</v>
      </c>
      <c r="D13" s="113">
        <f>'7.1.A Ppto Detallado B14'!I281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B14'!I100</f>
        <v>0</v>
      </c>
      <c r="C14" s="113">
        <f>'7.1.A Ppto Detallado B14'!I202</f>
        <v>0</v>
      </c>
      <c r="D14" s="113">
        <f>'7.1.A Ppto Detallado B14'!I304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Resumen'!C19</f>
        <v>Beneficiario 14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68" priority="9" stopIfTrue="1" operator="notEqual">
      <formula>$E$11</formula>
    </cfRule>
  </conditionalFormatting>
  <conditionalFormatting sqref="E23">
    <cfRule type="cellIs" dxfId="67" priority="8" stopIfTrue="1" operator="notEqual">
      <formula>$E$12</formula>
    </cfRule>
  </conditionalFormatting>
  <conditionalFormatting sqref="E24">
    <cfRule type="cellIs" dxfId="66" priority="7" stopIfTrue="1" operator="notEqual">
      <formula>$E$13</formula>
    </cfRule>
  </conditionalFormatting>
  <conditionalFormatting sqref="E25">
    <cfRule type="cellIs" dxfId="65" priority="6" stopIfTrue="1" operator="notEqual">
      <formula>$E$14</formula>
    </cfRule>
  </conditionalFormatting>
  <conditionalFormatting sqref="E26">
    <cfRule type="cellIs" dxfId="64" priority="5" stopIfTrue="1" operator="notEqual">
      <formula>$E$15</formula>
    </cfRule>
  </conditionalFormatting>
  <conditionalFormatting sqref="C16">
    <cfRule type="cellIs" dxfId="63" priority="4" stopIfTrue="1" operator="greaterThan">
      <formula>0.06</formula>
    </cfRule>
  </conditionalFormatting>
  <conditionalFormatting sqref="E21 E23:E25">
    <cfRule type="cellIs" dxfId="62" priority="3" operator="notEqual">
      <formula>$E$10</formula>
    </cfRule>
  </conditionalFormatting>
  <conditionalFormatting sqref="E10:E15">
    <cfRule type="cellIs" dxfId="61" priority="2" stopIfTrue="1" operator="notEqual">
      <formula>#REF!</formula>
    </cfRule>
  </conditionalFormatting>
  <conditionalFormatting sqref="E26">
    <cfRule type="cellIs" dxfId="6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4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Resumen'!C20</f>
        <v>Beneficiario 15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Resumen'!C20</f>
        <v>Beneficiario 15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Resumen'!C20</f>
        <v>Beneficiario 15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5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Resumen'!C20</f>
        <v>Beneficiario 15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B15'!I16+'7.1.A Ppto Detallado B15'!I31+'7.1.A Ppto Detallado B15'!I43+'7.1.A Ppto Detallado B15'!I66+'7.1.A Ppto Detallado B15'!I89+'7.1.A Ppto Detallado B15'!I118+'7.1.A Ppto Detallado B15'!I133+'7.1.A Ppto Detallado B15'!I145+'7.1.A Ppto Detallado B15'!I168+'7.1.A Ppto Detallado B15'!I191+'7.1.A Ppto Detallado B15'!I220+'7.1.A Ppto Detallado B15'!I235+'7.1.A Ppto Detallado B15'!I247+'7.1.A Ppto Detallado B15'!I270+'7.1.A Ppto Detallado B15'!I293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B15'!I25+'7.1.A Ppto Detallado B15'!I52+'7.1.A Ppto Detallado B15'!I75+'7.1.A Ppto Detallado B15'!I98+'7.1.A Ppto Detallado B15'!I127+'7.1.A Ppto Detallado B15'!I154+'7.1.A Ppto Detallado B15'!I177+'7.1.A Ppto Detallado B15'!I200+'7.1.A Ppto Detallado B15'!I229+'7.1.A Ppto Detallado B15'!I256+'7.1.A Ppto Detallado B15'!I279+'7.1.A Ppto Detallado B15'!I302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Resumen'!A20</f>
        <v>B15</v>
      </c>
      <c r="B8" s="248" t="str">
        <f>'1. Resumen'!C20</f>
        <v>Beneficiario 15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B15'!I27</f>
        <v>0</v>
      </c>
      <c r="C10" s="113">
        <f>'7.1.A Ppto Detallado B15'!I129</f>
        <v>0</v>
      </c>
      <c r="D10" s="113">
        <f>'7.1.A Ppto Detallado B15'!I231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B15'!I31</f>
        <v>0</v>
      </c>
      <c r="C11" s="113">
        <f>'7.1.A Ppto Detallado B15'!I133</f>
        <v>0</v>
      </c>
      <c r="D11" s="113">
        <f>'7.1.A Ppto Detallado B15'!I235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B15'!I54</f>
        <v>0</v>
      </c>
      <c r="C12" s="113">
        <f>'7.1.A Ppto Detallado B15'!I156</f>
        <v>0</v>
      </c>
      <c r="D12" s="113">
        <f>'7.1.A Ppto Detallado B15'!I258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B15'!I77</f>
        <v>0</v>
      </c>
      <c r="C13" s="113">
        <f>'7.1.A Ppto Detallado B15'!I179</f>
        <v>0</v>
      </c>
      <c r="D13" s="113">
        <f>'7.1.A Ppto Detallado B15'!I281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B15'!I100</f>
        <v>0</v>
      </c>
      <c r="C14" s="113">
        <f>'7.1.A Ppto Detallado B15'!I202</f>
        <v>0</v>
      </c>
      <c r="D14" s="113">
        <f>'7.1.A Ppto Detallado B15'!I304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Resumen'!C20</f>
        <v>Beneficiario 15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58" priority="9" stopIfTrue="1" operator="notEqual">
      <formula>$E$11</formula>
    </cfRule>
  </conditionalFormatting>
  <conditionalFormatting sqref="E23">
    <cfRule type="cellIs" dxfId="57" priority="8" stopIfTrue="1" operator="notEqual">
      <formula>$E$12</formula>
    </cfRule>
  </conditionalFormatting>
  <conditionalFormatting sqref="E24">
    <cfRule type="cellIs" dxfId="56" priority="7" stopIfTrue="1" operator="notEqual">
      <formula>$E$13</formula>
    </cfRule>
  </conditionalFormatting>
  <conditionalFormatting sqref="E25">
    <cfRule type="cellIs" dxfId="55" priority="6" stopIfTrue="1" operator="notEqual">
      <formula>$E$14</formula>
    </cfRule>
  </conditionalFormatting>
  <conditionalFormatting sqref="E26">
    <cfRule type="cellIs" dxfId="54" priority="5" stopIfTrue="1" operator="notEqual">
      <formula>$E$15</formula>
    </cfRule>
  </conditionalFormatting>
  <conditionalFormatting sqref="C16">
    <cfRule type="cellIs" dxfId="53" priority="4" stopIfTrue="1" operator="greaterThan">
      <formula>0.06</formula>
    </cfRule>
  </conditionalFormatting>
  <conditionalFormatting sqref="E21 E23:E25">
    <cfRule type="cellIs" dxfId="52" priority="3" operator="notEqual">
      <formula>$E$10</formula>
    </cfRule>
  </conditionalFormatting>
  <conditionalFormatting sqref="E10:E15">
    <cfRule type="cellIs" dxfId="51" priority="2" stopIfTrue="1" operator="notEqual">
      <formula>#REF!</formula>
    </cfRule>
  </conditionalFormatting>
  <conditionalFormatting sqref="E26">
    <cfRule type="cellIs" dxfId="5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40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62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20</v>
      </c>
      <c r="B3" s="36"/>
      <c r="C3" s="232" t="str">
        <f>'1. Resumen'!C6</f>
        <v>Beneficiario Principal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85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85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85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85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85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85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85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85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63"/>
      <c r="B55" s="64"/>
      <c r="C55" s="64"/>
      <c r="D55" s="64"/>
      <c r="E55" s="64"/>
      <c r="F55" s="64"/>
      <c r="G55" s="64"/>
      <c r="H55" s="64"/>
      <c r="I55" s="64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63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20</v>
      </c>
      <c r="B105" s="36"/>
      <c r="C105" s="232" t="str">
        <f>'1. Resumen'!C6</f>
        <v>Beneficiario Principal</v>
      </c>
      <c r="D105" s="233"/>
      <c r="E105" s="233"/>
      <c r="F105" s="233"/>
      <c r="G105" s="233"/>
      <c r="H105" s="233"/>
      <c r="I105" s="234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85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85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85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85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85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85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85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85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60"/>
      <c r="B180" s="60"/>
      <c r="C180" s="60"/>
      <c r="D180" s="60"/>
      <c r="E180" s="60"/>
      <c r="F180" s="60"/>
      <c r="G180" s="60"/>
      <c r="H180" s="60"/>
      <c r="I180" s="60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20</v>
      </c>
      <c r="B207" s="36"/>
      <c r="C207" s="232" t="str">
        <f>'1. Resumen'!C6</f>
        <v>Beneficiario Principal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85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85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85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85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85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85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85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85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60"/>
      <c r="B282" s="60"/>
      <c r="C282" s="60"/>
      <c r="D282" s="60"/>
      <c r="E282" s="60"/>
      <c r="F282" s="60"/>
      <c r="G282" s="60"/>
      <c r="H282" s="60"/>
      <c r="I282" s="60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107:I107"/>
    <mergeCell ref="A119:I119"/>
    <mergeCell ref="A134:I134"/>
    <mergeCell ref="A131:I131"/>
    <mergeCell ref="A133:H133"/>
    <mergeCell ref="A122:D122"/>
    <mergeCell ref="A177:H177"/>
    <mergeCell ref="A195:D195"/>
    <mergeCell ref="A172:D172"/>
    <mergeCell ref="G172:H172"/>
    <mergeCell ref="A174:D174"/>
    <mergeCell ref="G195:H195"/>
    <mergeCell ref="A118:H118"/>
    <mergeCell ref="A192:I192"/>
    <mergeCell ref="A146:I146"/>
    <mergeCell ref="A169:I169"/>
    <mergeCell ref="A135:I135"/>
    <mergeCell ref="A136:B136"/>
    <mergeCell ref="C136:E136"/>
    <mergeCell ref="G136:H136"/>
    <mergeCell ref="A145:H145"/>
    <mergeCell ref="A168:H168"/>
    <mergeCell ref="A5:I5"/>
    <mergeCell ref="A17:I17"/>
    <mergeCell ref="C3:I3"/>
    <mergeCell ref="C4:I4"/>
    <mergeCell ref="G20:H20"/>
    <mergeCell ref="A191:H191"/>
    <mergeCell ref="A126:D126"/>
    <mergeCell ref="A127:H127"/>
    <mergeCell ref="A149:D149"/>
    <mergeCell ref="G149:H149"/>
    <mergeCell ref="A150:D150"/>
    <mergeCell ref="G122:H122"/>
    <mergeCell ref="A123:D123"/>
    <mergeCell ref="A125:D125"/>
    <mergeCell ref="A158:I158"/>
    <mergeCell ref="A152:D152"/>
    <mergeCell ref="A153:D153"/>
    <mergeCell ref="C34:E34"/>
    <mergeCell ref="G34:H34"/>
    <mergeCell ref="A74:D74"/>
    <mergeCell ref="A75:H75"/>
    <mergeCell ref="G93:H93"/>
    <mergeCell ref="A94:D94"/>
    <mergeCell ref="C105:I105"/>
    <mergeCell ref="A103:I103"/>
    <mergeCell ref="A227:D227"/>
    <mergeCell ref="A224:D224"/>
    <mergeCell ref="G224:H224"/>
    <mergeCell ref="A251:D251"/>
    <mergeCell ref="G251:H251"/>
    <mergeCell ref="A247:H247"/>
    <mergeCell ref="C238:E238"/>
    <mergeCell ref="G238:H238"/>
    <mergeCell ref="A236:I236"/>
    <mergeCell ref="A248:I248"/>
    <mergeCell ref="A233:I233"/>
    <mergeCell ref="A235:H235"/>
    <mergeCell ref="A237:I237"/>
    <mergeCell ref="A238:B238"/>
    <mergeCell ref="A151:D151"/>
    <mergeCell ref="A175:D175"/>
    <mergeCell ref="A176:D176"/>
    <mergeCell ref="A154:H154"/>
    <mergeCell ref="C106:I106"/>
    <mergeCell ref="C207:I207"/>
    <mergeCell ref="C208:I208"/>
    <mergeCell ref="A124:D124"/>
    <mergeCell ref="A173:D173"/>
    <mergeCell ref="A95:D95"/>
    <mergeCell ref="A96:D96"/>
    <mergeCell ref="A51:D51"/>
    <mergeCell ref="A32:I32"/>
    <mergeCell ref="A31:H31"/>
    <mergeCell ref="A44:I44"/>
    <mergeCell ref="A33:I33"/>
    <mergeCell ref="A34:B34"/>
    <mergeCell ref="A102:H102"/>
    <mergeCell ref="A97:D97"/>
    <mergeCell ref="A98:H98"/>
    <mergeCell ref="A70:D70"/>
    <mergeCell ref="A93:D93"/>
    <mergeCell ref="A1:I1"/>
    <mergeCell ref="A16:H16"/>
    <mergeCell ref="A89:H89"/>
    <mergeCell ref="A43:H43"/>
    <mergeCell ref="A66:H66"/>
    <mergeCell ref="A21:D21"/>
    <mergeCell ref="A22:D22"/>
    <mergeCell ref="A23:D23"/>
    <mergeCell ref="A24:D24"/>
    <mergeCell ref="A25:H25"/>
    <mergeCell ref="A73:D73"/>
    <mergeCell ref="G47:H47"/>
    <mergeCell ref="A48:D48"/>
    <mergeCell ref="A49:D49"/>
    <mergeCell ref="A50:D50"/>
    <mergeCell ref="A20:D20"/>
    <mergeCell ref="A47:D47"/>
    <mergeCell ref="A52:H52"/>
    <mergeCell ref="G70:H70"/>
    <mergeCell ref="A71:D71"/>
    <mergeCell ref="A72:D72"/>
    <mergeCell ref="A67:I67"/>
    <mergeCell ref="A56:I56"/>
    <mergeCell ref="A29:I29"/>
    <mergeCell ref="A308:H308"/>
    <mergeCell ref="A205:I205"/>
    <mergeCell ref="A228:D228"/>
    <mergeCell ref="A229:H229"/>
    <mergeCell ref="A307:I307"/>
    <mergeCell ref="A306:H306"/>
    <mergeCell ref="A293:H293"/>
    <mergeCell ref="A270:H270"/>
    <mergeCell ref="A271:I271"/>
    <mergeCell ref="A260:I260"/>
    <mergeCell ref="A225:D225"/>
    <mergeCell ref="A226:D226"/>
    <mergeCell ref="A220:H220"/>
    <mergeCell ref="A252:D252"/>
    <mergeCell ref="A253:D253"/>
    <mergeCell ref="A254:D254"/>
    <mergeCell ref="A255:D255"/>
    <mergeCell ref="A256:H256"/>
    <mergeCell ref="A302:H302"/>
    <mergeCell ref="A196:D196"/>
    <mergeCell ref="A197:D197"/>
    <mergeCell ref="A198:D198"/>
    <mergeCell ref="A199:D199"/>
    <mergeCell ref="A200:H200"/>
    <mergeCell ref="A204:H204"/>
    <mergeCell ref="A209:I209"/>
    <mergeCell ref="A221:I221"/>
    <mergeCell ref="A301:D301"/>
    <mergeCell ref="A278:D278"/>
    <mergeCell ref="A279:H279"/>
    <mergeCell ref="A297:D297"/>
    <mergeCell ref="G297:H297"/>
    <mergeCell ref="A298:D298"/>
    <mergeCell ref="A299:D299"/>
    <mergeCell ref="A274:D274"/>
    <mergeCell ref="G274:H274"/>
    <mergeCell ref="A275:D275"/>
    <mergeCell ref="A276:D276"/>
    <mergeCell ref="A277:D277"/>
    <mergeCell ref="A300:D300"/>
    <mergeCell ref="A294:I294"/>
  </mergeCells>
  <phoneticPr fontId="2" type="noConversion"/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99" priority="54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7" zoomScaleNormal="100" zoomScaleSheetLayoutView="68" workbookViewId="0">
      <selection activeCell="J58" sqref="J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Resumen'!C21</f>
        <v>Beneficiario 16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Resumen'!C21</f>
        <v>Beneficiario 16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Resumen'!C21</f>
        <v>Beneficiario 16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4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Resumen'!C21</f>
        <v>Beneficiario 16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B16'!I16+'7.1.A Ppto Detallado B16'!I31+'7.1.A Ppto Detallado B16'!I43+'7.1.A Ppto Detallado B16'!I66+'7.1.A Ppto Detallado B16'!I89+'7.1.A Ppto Detallado B16'!I118+'7.1.A Ppto Detallado B16'!I133+'7.1.A Ppto Detallado B16'!I145+'7.1.A Ppto Detallado B16'!I168+'7.1.A Ppto Detallado B16'!I191+'7.1.A Ppto Detallado B16'!I220+'7.1.A Ppto Detallado B16'!I235+'7.1.A Ppto Detallado B16'!I247+'7.1.A Ppto Detallado B16'!I270+'7.1.A Ppto Detallado B16'!I293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B16'!I25+'7.1.A Ppto Detallado B16'!I52+'7.1.A Ppto Detallado B16'!I75+'7.1.A Ppto Detallado B16'!I98+'7.1.A Ppto Detallado B16'!I127+'7.1.A Ppto Detallado B16'!I154+'7.1.A Ppto Detallado B16'!I177+'7.1.A Ppto Detallado B16'!I200+'7.1.A Ppto Detallado B16'!I229+'7.1.A Ppto Detallado B16'!I256+'7.1.A Ppto Detallado B16'!I279+'7.1.A Ppto Detallado B16'!I302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Resumen'!A21</f>
        <v>B16</v>
      </c>
      <c r="B8" s="248" t="str">
        <f>'1. Resumen'!C21</f>
        <v>Beneficiario 16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B16'!I27</f>
        <v>0</v>
      </c>
      <c r="C10" s="113">
        <f>'7.1.A Ppto Detallado B16'!I129</f>
        <v>0</v>
      </c>
      <c r="D10" s="113">
        <f>'7.1.A Ppto Detallado B16'!I231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B16'!I31</f>
        <v>0</v>
      </c>
      <c r="C11" s="113">
        <f>'7.1.A Ppto Detallado B16'!I133</f>
        <v>0</v>
      </c>
      <c r="D11" s="113">
        <f>'7.1.A Ppto Detallado B16'!I235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B16'!I54</f>
        <v>0</v>
      </c>
      <c r="C12" s="113">
        <f>'7.1.A Ppto Detallado B16'!I156</f>
        <v>0</v>
      </c>
      <c r="D12" s="113">
        <f>'7.1.A Ppto Detallado B16'!I258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B16'!I77</f>
        <v>0</v>
      </c>
      <c r="C13" s="113">
        <f>'7.1.A Ppto Detallado B16'!I179</f>
        <v>0</v>
      </c>
      <c r="D13" s="113">
        <f>'7.1.A Ppto Detallado B16'!I281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B16'!I100</f>
        <v>0</v>
      </c>
      <c r="C14" s="113">
        <f>'7.1.A Ppto Detallado B16'!I202</f>
        <v>0</v>
      </c>
      <c r="D14" s="113">
        <f>'7.1.A Ppto Detallado B16'!I304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Resumen'!C21</f>
        <v>Beneficiario 16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48" priority="9" stopIfTrue="1" operator="notEqual">
      <formula>$E$11</formula>
    </cfRule>
  </conditionalFormatting>
  <conditionalFormatting sqref="E23">
    <cfRule type="cellIs" dxfId="47" priority="8" stopIfTrue="1" operator="notEqual">
      <formula>$E$12</formula>
    </cfRule>
  </conditionalFormatting>
  <conditionalFormatting sqref="E24">
    <cfRule type="cellIs" dxfId="46" priority="7" stopIfTrue="1" operator="notEqual">
      <formula>$E$13</formula>
    </cfRule>
  </conditionalFormatting>
  <conditionalFormatting sqref="E25">
    <cfRule type="cellIs" dxfId="45" priority="6" stopIfTrue="1" operator="notEqual">
      <formula>$E$14</formula>
    </cfRule>
  </conditionalFormatting>
  <conditionalFormatting sqref="E26">
    <cfRule type="cellIs" dxfId="44" priority="5" stopIfTrue="1" operator="notEqual">
      <formula>$E$15</formula>
    </cfRule>
  </conditionalFormatting>
  <conditionalFormatting sqref="C16">
    <cfRule type="cellIs" dxfId="43" priority="4" stopIfTrue="1" operator="greaterThan">
      <formula>0.06</formula>
    </cfRule>
  </conditionalFormatting>
  <conditionalFormatting sqref="E21 E23:E25">
    <cfRule type="cellIs" dxfId="42" priority="3" operator="notEqual">
      <formula>$E$10</formula>
    </cfRule>
  </conditionalFormatting>
  <conditionalFormatting sqref="E10:E15">
    <cfRule type="cellIs" dxfId="41" priority="2" stopIfTrue="1" operator="notEqual">
      <formula>#REF!</formula>
    </cfRule>
  </conditionalFormatting>
  <conditionalFormatting sqref="E26">
    <cfRule type="cellIs" dxfId="4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1" zoomScaleNormal="100" zoomScaleSheetLayoutView="68" workbookViewId="0">
      <selection activeCell="J58" sqref="J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Resumen'!C22</f>
        <v>Beneficiario 17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Resumen'!C22</f>
        <v>Beneficiario 17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Resumen'!C22</f>
        <v>Beneficiario 17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3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F4" sqref="F4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Resumen'!C22</f>
        <v>Beneficiario 17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B17'!I16+'7.1.A Ppto Detallado B17'!I31+'7.1.A Ppto Detallado B17'!I43+'7.1.A Ppto Detallado B17'!I66+'7.1.A Ppto Detallado B17'!I89+'7.1.A Ppto Detallado B17'!I118+'7.1.A Ppto Detallado B17'!I133+'7.1.A Ppto Detallado B17'!I145+'7.1.A Ppto Detallado B17'!I168+'7.1.A Ppto Detallado B17'!I191+'7.1.A Ppto Detallado B17'!I220+'7.1.A Ppto Detallado B17'!I235+'7.1.A Ppto Detallado B17'!I247+'7.1.A Ppto Detallado B17'!I270+'7.1.A Ppto Detallado B17'!I293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B17'!I25+'7.1.A Ppto Detallado B17'!I52+'7.1.A Ppto Detallado B17'!I75+'7.1.A Ppto Detallado B17'!I98+'7.1.A Ppto Detallado B17'!I127+'7.1.A Ppto Detallado B17'!I154+'7.1.A Ppto Detallado B17'!I177+'7.1.A Ppto Detallado B17'!I200+'7.1.A Ppto Detallado B17'!I229+'7.1.A Ppto Detallado B17'!I256+'7.1.A Ppto Detallado B17'!I279+'7.1.A Ppto Detallado B17'!I302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Resumen'!A22</f>
        <v>B17</v>
      </c>
      <c r="B8" s="248" t="str">
        <f>'1. Resumen'!C22</f>
        <v>Beneficiario 17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B17'!I27</f>
        <v>0</v>
      </c>
      <c r="C10" s="113">
        <f>'7.1.A Ppto Detallado B17'!I129</f>
        <v>0</v>
      </c>
      <c r="D10" s="113">
        <f>'7.1.A Ppto Detallado B17'!I231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B17'!I31</f>
        <v>0</v>
      </c>
      <c r="C11" s="113">
        <f>'7.1.A Ppto Detallado B17'!I133</f>
        <v>0</v>
      </c>
      <c r="D11" s="113">
        <f>'7.1.A Ppto Detallado B17'!I235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B17'!I54</f>
        <v>0</v>
      </c>
      <c r="C12" s="113">
        <f>'7.1.A Ppto Detallado B17'!I156</f>
        <v>0</v>
      </c>
      <c r="D12" s="113">
        <f>'7.1.A Ppto Detallado B17'!I258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B17'!I77</f>
        <v>0</v>
      </c>
      <c r="C13" s="113">
        <f>'7.1.A Ppto Detallado B17'!I179</f>
        <v>0</v>
      </c>
      <c r="D13" s="113">
        <f>'7.1.A Ppto Detallado B17'!I281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B17'!I100</f>
        <v>0</v>
      </c>
      <c r="C14" s="113">
        <f>'7.1.A Ppto Detallado B17'!I202</f>
        <v>0</v>
      </c>
      <c r="D14" s="113">
        <f>'7.1.A Ppto Detallado B17'!I304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Resumen'!C22</f>
        <v>Beneficiario 17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38" priority="9" stopIfTrue="1" operator="notEqual">
      <formula>$E$11</formula>
    </cfRule>
  </conditionalFormatting>
  <conditionalFormatting sqref="E23">
    <cfRule type="cellIs" dxfId="37" priority="8" stopIfTrue="1" operator="notEqual">
      <formula>$E$12</formula>
    </cfRule>
  </conditionalFormatting>
  <conditionalFormatting sqref="E24">
    <cfRule type="cellIs" dxfId="36" priority="7" stopIfTrue="1" operator="notEqual">
      <formula>$E$13</formula>
    </cfRule>
  </conditionalFormatting>
  <conditionalFormatting sqref="E25">
    <cfRule type="cellIs" dxfId="35" priority="6" stopIfTrue="1" operator="notEqual">
      <formula>$E$14</formula>
    </cfRule>
  </conditionalFormatting>
  <conditionalFormatting sqref="E26">
    <cfRule type="cellIs" dxfId="34" priority="5" stopIfTrue="1" operator="notEqual">
      <formula>$E$15</formula>
    </cfRule>
  </conditionalFormatting>
  <conditionalFormatting sqref="C16">
    <cfRule type="cellIs" dxfId="33" priority="4" stopIfTrue="1" operator="greaterThan">
      <formula>0.06</formula>
    </cfRule>
  </conditionalFormatting>
  <conditionalFormatting sqref="E21 E23:E25">
    <cfRule type="cellIs" dxfId="32" priority="3" operator="notEqual">
      <formula>$E$10</formula>
    </cfRule>
  </conditionalFormatting>
  <conditionalFormatting sqref="E10:E15">
    <cfRule type="cellIs" dxfId="31" priority="2" stopIfTrue="1" operator="notEqual">
      <formula>#REF!</formula>
    </cfRule>
  </conditionalFormatting>
  <conditionalFormatting sqref="E26">
    <cfRule type="cellIs" dxfId="3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0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Resumen'!C23</f>
        <v>Beneficiario 18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Resumen'!C23</f>
        <v>Beneficiario 18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Resumen'!C23</f>
        <v>Beneficiario 18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2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Resumen'!C23</f>
        <v>Beneficiario 18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B18'!I16+'7.1.A Ppto Detallado B18'!I31+'7.1.A Ppto Detallado B18'!I43+'7.1.A Ppto Detallado B18'!I66+'7.1.A Ppto Detallado B18'!I89+'7.1.A Ppto Detallado B18'!I118+'7.1.A Ppto Detallado B18'!I133+'7.1.A Ppto Detallado B18'!I145+'7.1.A Ppto Detallado B18'!I168+'7.1.A Ppto Detallado B18'!I191+'7.1.A Ppto Detallado B18'!I220+'7.1.A Ppto Detallado B18'!I235+'7.1.A Ppto Detallado B18'!I247+'7.1.A Ppto Detallado B18'!I270+'7.1.A Ppto Detallado B18'!I293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B18'!I25+'7.1.A Ppto Detallado B18'!I52+'7.1.A Ppto Detallado B18'!I75+'7.1.A Ppto Detallado B18'!I98+'7.1.A Ppto Detallado B18'!I127+'7.1.A Ppto Detallado B18'!I154+'7.1.A Ppto Detallado B18'!I177+'7.1.A Ppto Detallado B18'!I200+'7.1.A Ppto Detallado B18'!I229+'7.1.A Ppto Detallado B18'!I256+'7.1.A Ppto Detallado B18'!I279+'7.1.A Ppto Detallado B18'!I302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Resumen'!A23</f>
        <v>B18</v>
      </c>
      <c r="B8" s="248" t="str">
        <f>'1. Resumen'!C23</f>
        <v>Beneficiario 18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B18'!I27</f>
        <v>0</v>
      </c>
      <c r="C10" s="113">
        <f>'7.1.A Ppto Detallado B18'!I129</f>
        <v>0</v>
      </c>
      <c r="D10" s="113">
        <f>'7.1.A Ppto Detallado B18'!I231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B18'!I31</f>
        <v>0</v>
      </c>
      <c r="C11" s="113">
        <f>'7.1.A Ppto Detallado B18'!I133</f>
        <v>0</v>
      </c>
      <c r="D11" s="113">
        <f>'7.1.A Ppto Detallado B18'!I235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B18'!I54</f>
        <v>0</v>
      </c>
      <c r="C12" s="113">
        <f>'7.1.A Ppto Detallado B18'!I156</f>
        <v>0</v>
      </c>
      <c r="D12" s="113">
        <f>'7.1.A Ppto Detallado B18'!I258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B18'!I77</f>
        <v>0</v>
      </c>
      <c r="C13" s="113">
        <f>'7.1.A Ppto Detallado B18'!I179</f>
        <v>0</v>
      </c>
      <c r="D13" s="113">
        <f>'7.1.A Ppto Detallado B18'!I281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B18'!I100</f>
        <v>0</v>
      </c>
      <c r="C14" s="113">
        <f>'7.1.A Ppto Detallado B18'!I202</f>
        <v>0</v>
      </c>
      <c r="D14" s="113">
        <f>'7.1.A Ppto Detallado B18'!I304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Resumen'!C23</f>
        <v>Beneficiario 18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28" priority="9" stopIfTrue="1" operator="notEqual">
      <formula>$E$11</formula>
    </cfRule>
  </conditionalFormatting>
  <conditionalFormatting sqref="E23">
    <cfRule type="cellIs" dxfId="27" priority="8" stopIfTrue="1" operator="notEqual">
      <formula>$E$12</formula>
    </cfRule>
  </conditionalFormatting>
  <conditionalFormatting sqref="E24">
    <cfRule type="cellIs" dxfId="26" priority="7" stopIfTrue="1" operator="notEqual">
      <formula>$E$13</formula>
    </cfRule>
  </conditionalFormatting>
  <conditionalFormatting sqref="E25">
    <cfRule type="cellIs" dxfId="25" priority="6" stopIfTrue="1" operator="notEqual">
      <formula>$E$14</formula>
    </cfRule>
  </conditionalFormatting>
  <conditionalFormatting sqref="E26">
    <cfRule type="cellIs" dxfId="24" priority="5" stopIfTrue="1" operator="notEqual">
      <formula>$E$15</formula>
    </cfRule>
  </conditionalFormatting>
  <conditionalFormatting sqref="C16">
    <cfRule type="cellIs" dxfId="23" priority="4" stopIfTrue="1" operator="greaterThan">
      <formula>0.06</formula>
    </cfRule>
  </conditionalFormatting>
  <conditionalFormatting sqref="E21 E23:E25">
    <cfRule type="cellIs" dxfId="22" priority="3" operator="notEqual">
      <formula>$E$10</formula>
    </cfRule>
  </conditionalFormatting>
  <conditionalFormatting sqref="E10:E15">
    <cfRule type="cellIs" dxfId="21" priority="2" stopIfTrue="1" operator="notEqual">
      <formula>#REF!</formula>
    </cfRule>
  </conditionalFormatting>
  <conditionalFormatting sqref="E26">
    <cfRule type="cellIs" dxfId="2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4" zoomScaleNormal="100" zoomScaleSheetLayoutView="68" workbookViewId="0">
      <selection activeCell="J58" sqref="J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Resumen'!C24</f>
        <v>Beneficiario 19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Resumen'!C24</f>
        <v>Beneficiario 19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Resumen'!C24</f>
        <v>Beneficiario 19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F9" sqref="F9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Resumen'!C6</f>
        <v>Beneficiario Principal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10:D10"/>
    <mergeCell ref="A13:F13"/>
    <mergeCell ref="A14:F14"/>
    <mergeCell ref="A16:F16"/>
    <mergeCell ref="A3:D3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Resumen'!C24</f>
        <v>Beneficiario 19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B19'!I16+'7.1.A Ppto Detallado B19'!I31+'7.1.A Ppto Detallado B19'!I43+'7.1.A Ppto Detallado B19'!I66+'7.1.A Ppto Detallado B19'!I89+'7.1.A Ppto Detallado B19'!I118+'7.1.A Ppto Detallado B19'!I133+'7.1.A Ppto Detallado B19'!I145+'7.1.A Ppto Detallado B19'!I168+'7.1.A Ppto Detallado B19'!I191+'7.1.A Ppto Detallado B19'!I220+'7.1.A Ppto Detallado B19'!I235+'7.1.A Ppto Detallado B19'!I247+'7.1.A Ppto Detallado B19'!I270+'7.1.A Ppto Detallado B19'!I293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B19'!I25+'7.1.A Ppto Detallado B19'!I52+'7.1.A Ppto Detallado B19'!I75+'7.1.A Ppto Detallado B19'!I98+'7.1.A Ppto Detallado B19'!I127+'7.1.A Ppto Detallado B19'!I154+'7.1.A Ppto Detallado B19'!I177+'7.1.A Ppto Detallado B19'!I200+'7.1.A Ppto Detallado B19'!I229+'7.1.A Ppto Detallado B19'!I256+'7.1.A Ppto Detallado B19'!I279+'7.1.A Ppto Detallado B19'!I302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Resumen'!A24</f>
        <v>B19</v>
      </c>
      <c r="B8" s="248" t="str">
        <f>'1. Resumen'!C24</f>
        <v>Beneficiario 19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B19'!I27</f>
        <v>0</v>
      </c>
      <c r="C10" s="113">
        <f>'7.1.A Ppto Detallado B19'!I129</f>
        <v>0</v>
      </c>
      <c r="D10" s="113">
        <f>'7.1.A Ppto Detallado B19'!I231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B19'!I31</f>
        <v>0</v>
      </c>
      <c r="C11" s="113">
        <f>'7.1.A Ppto Detallado B19'!I133</f>
        <v>0</v>
      </c>
      <c r="D11" s="113">
        <f>'7.1.A Ppto Detallado B19'!I235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B19'!I54</f>
        <v>0</v>
      </c>
      <c r="C12" s="113">
        <f>'7.1.A Ppto Detallado B19'!I156</f>
        <v>0</v>
      </c>
      <c r="D12" s="113">
        <f>'7.1.A Ppto Detallado B19'!I258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B19'!I77</f>
        <v>0</v>
      </c>
      <c r="C13" s="113">
        <f>'7.1.A Ppto Detallado B19'!I179</f>
        <v>0</v>
      </c>
      <c r="D13" s="113">
        <f>'7.1.A Ppto Detallado B19'!I281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B19'!I100</f>
        <v>0</v>
      </c>
      <c r="C14" s="113">
        <f>'7.1.A Ppto Detallado B19'!I202</f>
        <v>0</v>
      </c>
      <c r="D14" s="113">
        <f>'7.1.A Ppto Detallado B19'!I304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Resumen'!C24</f>
        <v>Beneficiario 19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18" priority="9" stopIfTrue="1" operator="notEqual">
      <formula>$E$11</formula>
    </cfRule>
  </conditionalFormatting>
  <conditionalFormatting sqref="E23">
    <cfRule type="cellIs" dxfId="17" priority="8" stopIfTrue="1" operator="notEqual">
      <formula>$E$12</formula>
    </cfRule>
  </conditionalFormatting>
  <conditionalFormatting sqref="E24">
    <cfRule type="cellIs" dxfId="16" priority="7" stopIfTrue="1" operator="notEqual">
      <formula>$E$13</formula>
    </cfRule>
  </conditionalFormatting>
  <conditionalFormatting sqref="E25">
    <cfRule type="cellIs" dxfId="15" priority="6" stopIfTrue="1" operator="notEqual">
      <formula>$E$14</formula>
    </cfRule>
  </conditionalFormatting>
  <conditionalFormatting sqref="E26">
    <cfRule type="cellIs" dxfId="14" priority="5" stopIfTrue="1" operator="notEqual">
      <formula>$E$15</formula>
    </cfRule>
  </conditionalFormatting>
  <conditionalFormatting sqref="C16">
    <cfRule type="cellIs" dxfId="13" priority="4" stopIfTrue="1" operator="greaterThan">
      <formula>0.06</formula>
    </cfRule>
  </conditionalFormatting>
  <conditionalFormatting sqref="E21 E23:E25">
    <cfRule type="cellIs" dxfId="12" priority="3" operator="notEqual">
      <formula>$E$10</formula>
    </cfRule>
  </conditionalFormatting>
  <conditionalFormatting sqref="E10:E15">
    <cfRule type="cellIs" dxfId="11" priority="2" stopIfTrue="1" operator="notEqual">
      <formula>#REF!</formula>
    </cfRule>
  </conditionalFormatting>
  <conditionalFormatting sqref="E26">
    <cfRule type="cellIs" dxfId="1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topLeftCell="A31" zoomScaleNormal="100" zoomScaleSheetLayoutView="68" workbookViewId="0">
      <selection activeCell="J58" sqref="J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Resumen'!C25</f>
        <v>Beneficiario 20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81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81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81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81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81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81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81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81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84"/>
      <c r="B55" s="185"/>
      <c r="C55" s="185"/>
      <c r="D55" s="185"/>
      <c r="E55" s="185"/>
      <c r="F55" s="185"/>
      <c r="G55" s="185"/>
      <c r="H55" s="185"/>
      <c r="I55" s="185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84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Resumen'!C25</f>
        <v>Beneficiario 20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81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81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81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81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81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81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81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81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82"/>
      <c r="B157" s="182"/>
      <c r="C157" s="182"/>
      <c r="D157" s="182"/>
      <c r="E157" s="182"/>
      <c r="F157" s="182"/>
      <c r="G157" s="182"/>
      <c r="H157" s="182"/>
      <c r="I157" s="182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83"/>
      <c r="B180" s="183"/>
      <c r="C180" s="183"/>
      <c r="D180" s="183"/>
      <c r="E180" s="183"/>
      <c r="F180" s="183"/>
      <c r="G180" s="183"/>
      <c r="H180" s="183"/>
      <c r="I180" s="183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Resumen'!C25</f>
        <v>Beneficiario 20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81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81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81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81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81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81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81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81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83"/>
      <c r="B282" s="183"/>
      <c r="C282" s="183"/>
      <c r="D282" s="183"/>
      <c r="E282" s="183"/>
      <c r="F282" s="183"/>
      <c r="G282" s="183"/>
      <c r="H282" s="183"/>
      <c r="I282" s="183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82"/>
      <c r="B305" s="182"/>
      <c r="C305" s="182"/>
      <c r="D305" s="182"/>
      <c r="E305" s="182"/>
      <c r="F305" s="182"/>
      <c r="G305" s="182"/>
      <c r="H305" s="182"/>
      <c r="I305" s="182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4" sqref="G14: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Resumen'!C25</f>
        <v>Beneficiario 20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/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/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120</v>
      </c>
      <c r="B1" s="247"/>
      <c r="C1" s="247"/>
      <c r="D1" s="247"/>
      <c r="E1" s="247"/>
      <c r="F1" s="247"/>
    </row>
    <row r="2" spans="1:6">
      <c r="A2" s="186"/>
      <c r="B2" s="186"/>
      <c r="C2" s="186"/>
      <c r="D2" s="186"/>
      <c r="E2" s="186"/>
      <c r="F2" s="186"/>
    </row>
    <row r="3" spans="1:6">
      <c r="A3" s="104" t="s">
        <v>114</v>
      </c>
      <c r="B3" s="105">
        <f>'7.1.A Ppto Detallado B20'!I16+'7.1.A Ppto Detallado B20'!I31+'7.1.A Ppto Detallado B20'!I43+'7.1.A Ppto Detallado B20'!I66+'7.1.A Ppto Detallado B20'!I89+'7.1.A Ppto Detallado B20'!I118+'7.1.A Ppto Detallado B20'!I133+'7.1.A Ppto Detallado B20'!I145+'7.1.A Ppto Detallado B20'!I168+'7.1.A Ppto Detallado B20'!I191+'7.1.A Ppto Detallado B20'!I220+'7.1.A Ppto Detallado B20'!I235+'7.1.A Ppto Detallado B20'!I247+'7.1.A Ppto Detallado B20'!I270+'7.1.A Ppto Detallado B20'!I293</f>
        <v>0</v>
      </c>
      <c r="C3" s="186"/>
      <c r="D3" s="186"/>
      <c r="E3" s="186"/>
      <c r="F3" s="186"/>
    </row>
    <row r="4" spans="1:6">
      <c r="A4" s="106" t="s">
        <v>95</v>
      </c>
      <c r="B4" s="105">
        <f>'7.1.A Ppto Detallado B20'!I25+'7.1.A Ppto Detallado B20'!I52+'7.1.A Ppto Detallado B20'!I75+'7.1.A Ppto Detallado B20'!I98+'7.1.A Ppto Detallado B20'!I127+'7.1.A Ppto Detallado B20'!I154+'7.1.A Ppto Detallado B20'!I177+'7.1.A Ppto Detallado B20'!I200+'7.1.A Ppto Detallado B20'!I229+'7.1.A Ppto Detallado B20'!I256+'7.1.A Ppto Detallado B20'!I279+'7.1.A Ppto Detallado B20'!I302</f>
        <v>0</v>
      </c>
      <c r="C4" s="186"/>
      <c r="D4" s="186"/>
      <c r="E4" s="186"/>
      <c r="F4" s="186"/>
    </row>
    <row r="5" spans="1:6">
      <c r="A5" s="106" t="s">
        <v>37</v>
      </c>
      <c r="B5" s="107">
        <f>B3-B4</f>
        <v>0</v>
      </c>
      <c r="C5" s="186"/>
      <c r="D5" s="186"/>
      <c r="E5" s="186"/>
      <c r="F5" s="186"/>
    </row>
    <row r="6" spans="1:6">
      <c r="A6" s="186"/>
      <c r="B6" s="186"/>
      <c r="C6" s="186"/>
      <c r="D6" s="186"/>
      <c r="E6" s="186"/>
      <c r="F6" s="186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Resumen'!A25</f>
        <v>B20</v>
      </c>
      <c r="B8" s="248" t="str">
        <f>'1. Resumen'!C25</f>
        <v>Beneficiario 20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B20'!I27</f>
        <v>0</v>
      </c>
      <c r="C10" s="113">
        <f>'7.1.A Ppto Detallado B20'!I129</f>
        <v>0</v>
      </c>
      <c r="D10" s="113">
        <f>'7.1.A Ppto Detallado B20'!I231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B20'!I31</f>
        <v>0</v>
      </c>
      <c r="C11" s="113">
        <f>'7.1.A Ppto Detallado B20'!I133</f>
        <v>0</v>
      </c>
      <c r="D11" s="113">
        <f>'7.1.A Ppto Detallado B20'!I235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B20'!I54</f>
        <v>0</v>
      </c>
      <c r="C12" s="113">
        <f>'7.1.A Ppto Detallado B20'!I156</f>
        <v>0</v>
      </c>
      <c r="D12" s="113">
        <f>'7.1.A Ppto Detallado B20'!I258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B20'!I77</f>
        <v>0</v>
      </c>
      <c r="C13" s="113">
        <f>'7.1.A Ppto Detallado B20'!I179</f>
        <v>0</v>
      </c>
      <c r="D13" s="113">
        <f>'7.1.A Ppto Detallado B20'!I281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B20'!I100</f>
        <v>0</v>
      </c>
      <c r="C14" s="113">
        <f>'7.1.A Ppto Detallado B20'!I202</f>
        <v>0</v>
      </c>
      <c r="D14" s="113">
        <f>'7.1.A Ppto Detallado B20'!I304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Resumen'!C25</f>
        <v>Beneficiario 20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conditionalFormatting sqref="E22">
    <cfRule type="cellIs" dxfId="8" priority="9" stopIfTrue="1" operator="notEqual">
      <formula>$E$11</formula>
    </cfRule>
  </conditionalFormatting>
  <conditionalFormatting sqref="E23">
    <cfRule type="cellIs" dxfId="7" priority="8" stopIfTrue="1" operator="notEqual">
      <formula>$E$12</formula>
    </cfRule>
  </conditionalFormatting>
  <conditionalFormatting sqref="E24">
    <cfRule type="cellIs" dxfId="6" priority="7" stopIfTrue="1" operator="notEqual">
      <formula>$E$13</formula>
    </cfRule>
  </conditionalFormatting>
  <conditionalFormatting sqref="E25">
    <cfRule type="cellIs" dxfId="5" priority="6" stopIfTrue="1" operator="notEqual">
      <formula>$E$14</formula>
    </cfRule>
  </conditionalFormatting>
  <conditionalFormatting sqref="E26">
    <cfRule type="cellIs" dxfId="4" priority="5" stopIfTrue="1" operator="notEqual">
      <formula>$E$15</formula>
    </cfRule>
  </conditionalFormatting>
  <conditionalFormatting sqref="C16">
    <cfRule type="cellIs" dxfId="3" priority="4" stopIfTrue="1" operator="greaterThan">
      <formula>0.06</formula>
    </cfRule>
  </conditionalFormatting>
  <conditionalFormatting sqref="E21 E23:E25">
    <cfRule type="cellIs" dxfId="2" priority="3" operator="notEqual">
      <formula>$E$10</formula>
    </cfRule>
  </conditionalFormatting>
  <conditionalFormatting sqref="E10:E15">
    <cfRule type="cellIs" dxfId="1" priority="2" stopIfTrue="1" operator="notEqual">
      <formula>#REF!</formula>
    </cfRule>
  </conditionalFormatting>
  <conditionalFormatting sqref="E26">
    <cfRule type="cellIs" dxfId="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8"/>
  <sheetViews>
    <sheetView showGridLines="0" zoomScaleNormal="100" zoomScaleSheetLayoutView="49" workbookViewId="0">
      <selection activeCell="B21" sqref="B21"/>
    </sheetView>
  </sheetViews>
  <sheetFormatPr baseColWidth="10" defaultColWidth="10.85546875" defaultRowHeight="12.75"/>
  <cols>
    <col min="1" max="1" width="34.7109375" style="102" bestFit="1" customWidth="1"/>
    <col min="2" max="2" width="13.140625" style="102" customWidth="1"/>
    <col min="3" max="4" width="11.85546875" style="102" bestFit="1" customWidth="1"/>
    <col min="5" max="5" width="14.85546875" style="102" customWidth="1"/>
    <col min="6" max="6" width="10.28515625" style="102" bestFit="1" customWidth="1"/>
    <col min="7" max="16384" width="10.85546875" style="102"/>
  </cols>
  <sheetData>
    <row r="1" spans="1:6">
      <c r="A1" s="247" t="s">
        <v>113</v>
      </c>
      <c r="B1" s="247"/>
      <c r="C1" s="247"/>
      <c r="D1" s="247"/>
      <c r="E1" s="247"/>
      <c r="F1" s="247"/>
    </row>
    <row r="2" spans="1:6">
      <c r="A2" s="103"/>
      <c r="B2" s="103"/>
      <c r="C2" s="103"/>
      <c r="D2" s="103"/>
      <c r="E2" s="103"/>
      <c r="F2" s="103"/>
    </row>
    <row r="3" spans="1:6">
      <c r="A3" s="104" t="s">
        <v>114</v>
      </c>
      <c r="B3" s="105">
        <f>'7.1.A Ppto Detallado BP'!I16+'7.1.A Ppto Detallado BP'!I31+'7.1.A Ppto Detallado BP'!I43+'7.1.A Ppto Detallado BP'!I66+'7.1.A Ppto Detallado BP'!I89+'7.1.A Ppto Detallado BP'!I118+'7.1.A Ppto Detallado BP'!I133+'7.1.A Ppto Detallado BP'!I145+'7.1.A Ppto Detallado BP'!I168+'7.1.A Ppto Detallado BP'!I191+'7.1.A Ppto Detallado BP'!I220+'7.1.A Ppto Detallado BP'!I235+'7.1.A Ppto Detallado BP'!I247+'7.1.A Ppto Detallado BP'!I270+'7.1.A Ppto Detallado BP'!I293</f>
        <v>0</v>
      </c>
      <c r="C3" s="103"/>
      <c r="D3" s="103"/>
      <c r="E3" s="103"/>
      <c r="F3" s="103"/>
    </row>
    <row r="4" spans="1:6">
      <c r="A4" s="106" t="s">
        <v>95</v>
      </c>
      <c r="B4" s="105">
        <f>'7.1.A Ppto Detallado BP'!I25+'7.1.A Ppto Detallado BP'!I52+'7.1.A Ppto Detallado BP'!I75+'7.1.A Ppto Detallado BP'!I98+'7.1.A Ppto Detallado BP'!I127+'7.1.A Ppto Detallado BP'!I154+'7.1.A Ppto Detallado BP'!I177+'7.1.A Ppto Detallado BP'!I200+'7.1.A Ppto Detallado BP'!I229+'7.1.A Ppto Detallado BP'!I256+'7.1.A Ppto Detallado BP'!I279+'7.1.A Ppto Detallado BP'!I302</f>
        <v>0</v>
      </c>
      <c r="C4" s="103"/>
      <c r="D4" s="103"/>
      <c r="E4" s="103"/>
      <c r="F4" s="103"/>
    </row>
    <row r="5" spans="1:6">
      <c r="A5" s="106" t="s">
        <v>37</v>
      </c>
      <c r="B5" s="107">
        <f>B3-B4</f>
        <v>0</v>
      </c>
      <c r="C5" s="103"/>
      <c r="D5" s="103"/>
      <c r="E5" s="103"/>
      <c r="F5" s="103"/>
    </row>
    <row r="6" spans="1:6">
      <c r="A6" s="103"/>
      <c r="B6" s="103"/>
      <c r="C6" s="103"/>
      <c r="D6" s="103"/>
      <c r="E6" s="103"/>
      <c r="F6" s="103"/>
    </row>
    <row r="7" spans="1:6">
      <c r="A7" s="108" t="str">
        <f>'1. Resumen'!A2</f>
        <v>ACRÓNIMO</v>
      </c>
      <c r="B7" s="108"/>
      <c r="C7" s="108"/>
      <c r="D7" s="108"/>
      <c r="E7" s="108"/>
      <c r="F7" s="108"/>
    </row>
    <row r="8" spans="1:6">
      <c r="A8" s="109" t="str">
        <f>'1. Resumen'!A6</f>
        <v>BP</v>
      </c>
      <c r="B8" s="248" t="str">
        <f>'1. Resumen'!C6</f>
        <v>Beneficiario Principal</v>
      </c>
      <c r="C8" s="249"/>
      <c r="D8" s="249"/>
      <c r="E8" s="249"/>
      <c r="F8" s="250"/>
    </row>
    <row r="9" spans="1:6">
      <c r="A9" s="110" t="s">
        <v>115</v>
      </c>
      <c r="B9" s="111" t="s">
        <v>15</v>
      </c>
      <c r="C9" s="111" t="s">
        <v>16</v>
      </c>
      <c r="D9" s="111" t="s">
        <v>17</v>
      </c>
      <c r="E9" s="111" t="s">
        <v>1</v>
      </c>
      <c r="F9" s="111" t="s">
        <v>0</v>
      </c>
    </row>
    <row r="10" spans="1:6" s="116" customFormat="1">
      <c r="A10" s="112" t="str">
        <f>'2. G por Categ_Activ_y_Anualid'!A6</f>
        <v>1. Personal directo</v>
      </c>
      <c r="B10" s="113">
        <f>'7.1.A Ppto Detallado BP'!I27</f>
        <v>0</v>
      </c>
      <c r="C10" s="113">
        <f>'7.1.A Ppto Detallado BP'!I129</f>
        <v>0</v>
      </c>
      <c r="D10" s="113">
        <f>'7.1.A Ppto Detallado BP'!I231</f>
        <v>0</v>
      </c>
      <c r="E10" s="114">
        <f>ROUND(B10+C10+D10,2)</f>
        <v>0</v>
      </c>
      <c r="F10" s="115">
        <f>IF(E10=0,0,E10/$E$15)</f>
        <v>0</v>
      </c>
    </row>
    <row r="11" spans="1:6" s="116" customFormat="1" ht="25.5">
      <c r="A11" s="112" t="str">
        <f>'2. G por Categ_Activ_y_Anualid'!A7</f>
        <v>2. Gastos de oficina y administrativos</v>
      </c>
      <c r="B11" s="113">
        <f>'7.1.A Ppto Detallado BP'!I31</f>
        <v>0</v>
      </c>
      <c r="C11" s="113">
        <f>'7.1.A Ppto Detallado BP'!I133</f>
        <v>0</v>
      </c>
      <c r="D11" s="113">
        <f>'7.1.A Ppto Detallado BP'!I235</f>
        <v>0</v>
      </c>
      <c r="E11" s="114">
        <f t="shared" ref="E11:E14" si="0">ROUND(B11+C11+D11,2)</f>
        <v>0</v>
      </c>
      <c r="F11" s="115">
        <f>IF(E11=0,0,E11/$E$15)</f>
        <v>0</v>
      </c>
    </row>
    <row r="12" spans="1:6" s="116" customFormat="1">
      <c r="A12" s="112" t="str">
        <f>'2. G por Categ_Activ_y_Anualid'!A8</f>
        <v>3. Viaje y alojamiento</v>
      </c>
      <c r="B12" s="113">
        <f>'7.1.A Ppto Detallado BP'!I54</f>
        <v>0</v>
      </c>
      <c r="C12" s="113">
        <f>'7.1.A Ppto Detallado BP'!I156</f>
        <v>0</v>
      </c>
      <c r="D12" s="113">
        <f>'7.1.A Ppto Detallado BP'!I258</f>
        <v>0</v>
      </c>
      <c r="E12" s="114">
        <f t="shared" si="0"/>
        <v>0</v>
      </c>
      <c r="F12" s="115">
        <f>IF(E12=0,0,E12/$E$15)</f>
        <v>0</v>
      </c>
    </row>
    <row r="13" spans="1:6" s="116" customFormat="1">
      <c r="A13" s="112" t="str">
        <f>'2. G por Categ_Activ_y_Anualid'!A9</f>
        <v>4. Servicios y expertos externos</v>
      </c>
      <c r="B13" s="113">
        <f>'7.1.A Ppto Detallado BP'!I77</f>
        <v>0</v>
      </c>
      <c r="C13" s="113">
        <f>'7.1.A Ppto Detallado BP'!I179</f>
        <v>0</v>
      </c>
      <c r="D13" s="113">
        <f>'7.1.A Ppto Detallado BP'!I281</f>
        <v>0</v>
      </c>
      <c r="E13" s="114">
        <f t="shared" si="0"/>
        <v>0</v>
      </c>
      <c r="F13" s="115">
        <f>IF(E13=0,0,E13/$E$15)</f>
        <v>0</v>
      </c>
    </row>
    <row r="14" spans="1:6" s="116" customFormat="1">
      <c r="A14" s="112" t="str">
        <f>'2. G por Categ_Activ_y_Anualid'!A10</f>
        <v>5. Equipamientos</v>
      </c>
      <c r="B14" s="113">
        <f>'7.1.A Ppto Detallado BP'!I100</f>
        <v>0</v>
      </c>
      <c r="C14" s="113">
        <f>'7.1.A Ppto Detallado BP'!I202</f>
        <v>0</v>
      </c>
      <c r="D14" s="113">
        <f>'7.1.A Ppto Detallado BP'!I304</f>
        <v>0</v>
      </c>
      <c r="E14" s="114">
        <f t="shared" si="0"/>
        <v>0</v>
      </c>
      <c r="F14" s="115">
        <f>IF(E14=0,0,E14/$E$15)</f>
        <v>0</v>
      </c>
    </row>
    <row r="15" spans="1:6" s="116" customFormat="1">
      <c r="A15" s="109" t="s">
        <v>1</v>
      </c>
      <c r="B15" s="114">
        <f t="shared" ref="B15:D15" si="1">SUM(B10:B14)</f>
        <v>0</v>
      </c>
      <c r="C15" s="114">
        <f t="shared" si="1"/>
        <v>0</v>
      </c>
      <c r="D15" s="114">
        <f t="shared" si="1"/>
        <v>0</v>
      </c>
      <c r="E15" s="114">
        <f>ROUND(B15+C15+D15,2)</f>
        <v>0</v>
      </c>
      <c r="F15" s="115">
        <f>SUM(F10:F14)</f>
        <v>0</v>
      </c>
    </row>
    <row r="16" spans="1:6" s="116" customFormat="1">
      <c r="A16" s="106" t="s">
        <v>41</v>
      </c>
      <c r="B16" s="115">
        <f>IF(B15=0,0,B15/$E$15)</f>
        <v>0</v>
      </c>
      <c r="C16" s="115">
        <f>IF(C15=0,0,C15/$E$15)</f>
        <v>0</v>
      </c>
      <c r="D16" s="115">
        <f>IF(D15=0,0,D15/$E$15)</f>
        <v>0</v>
      </c>
      <c r="E16" s="115">
        <f>SUM(B16:D16)</f>
        <v>0</v>
      </c>
      <c r="F16" s="117"/>
    </row>
    <row r="17" spans="1:10">
      <c r="C17" s="118"/>
    </row>
    <row r="18" spans="1:10">
      <c r="A18" s="108" t="str">
        <f>'1. Resumen'!A2</f>
        <v>ACRÓNIMO</v>
      </c>
      <c r="B18" s="108"/>
      <c r="C18" s="108"/>
      <c r="D18" s="108"/>
      <c r="E18" s="108"/>
      <c r="F18" s="108"/>
      <c r="G18" s="119"/>
      <c r="H18" s="120"/>
      <c r="I18" s="121"/>
      <c r="J18" s="122"/>
    </row>
    <row r="19" spans="1:10">
      <c r="A19" s="109"/>
      <c r="B19" s="248" t="str">
        <f>'1. Resumen'!C6</f>
        <v>Beneficiario Principal</v>
      </c>
      <c r="C19" s="249"/>
      <c r="D19" s="249"/>
      <c r="E19" s="249"/>
      <c r="F19" s="249"/>
      <c r="G19" s="123"/>
      <c r="H19" s="120"/>
      <c r="I19" s="121"/>
      <c r="J19" s="122"/>
    </row>
    <row r="20" spans="1:10">
      <c r="A20" s="110" t="s">
        <v>115</v>
      </c>
      <c r="B20" s="111">
        <v>2021</v>
      </c>
      <c r="C20" s="111">
        <v>2022</v>
      </c>
      <c r="D20" s="111">
        <v>2023</v>
      </c>
      <c r="E20" s="111" t="s">
        <v>1</v>
      </c>
      <c r="F20" s="111" t="s">
        <v>0</v>
      </c>
      <c r="G20" s="123"/>
      <c r="H20" s="120"/>
      <c r="I20" s="121"/>
      <c r="J20" s="121"/>
    </row>
    <row r="21" spans="1:10" s="116" customFormat="1">
      <c r="A21" s="124" t="str">
        <f>'2. G por Categ_Activ_y_Anualid'!A6</f>
        <v>1. Personal directo</v>
      </c>
      <c r="B21" s="139"/>
      <c r="C21" s="139"/>
      <c r="D21" s="139"/>
      <c r="E21" s="114">
        <f>ROUND(SUM(B21:D21),2)</f>
        <v>0</v>
      </c>
      <c r="F21" s="115">
        <f>IF(E21=0,0,E21/$E$26)</f>
        <v>0</v>
      </c>
      <c r="G21" s="123"/>
      <c r="H21" s="120"/>
      <c r="I21" s="125"/>
      <c r="J21" s="122"/>
    </row>
    <row r="22" spans="1:10" s="116" customFormat="1" ht="25.5">
      <c r="A22" s="112" t="str">
        <f>'2. G por Categ_Activ_y_Anualid'!A7</f>
        <v>2. Gastos de oficina y administrativos</v>
      </c>
      <c r="B22" s="126">
        <f>B21*0.15</f>
        <v>0</v>
      </c>
      <c r="C22" s="126">
        <f t="shared" ref="C22:D22" si="2">C21*0.15</f>
        <v>0</v>
      </c>
      <c r="D22" s="126">
        <f t="shared" si="2"/>
        <v>0</v>
      </c>
      <c r="E22" s="114">
        <f>ROUND(SUM(B22:D22),2)</f>
        <v>0</v>
      </c>
      <c r="F22" s="115">
        <f t="shared" ref="F22:F25" si="3">IF(E22=0,0,E22/$E$26)</f>
        <v>0</v>
      </c>
      <c r="G22" s="123"/>
      <c r="H22" s="120"/>
      <c r="I22" s="125"/>
      <c r="J22" s="122"/>
    </row>
    <row r="23" spans="1:10" s="116" customFormat="1">
      <c r="A23" s="112" t="str">
        <f>'2. G por Categ_Activ_y_Anualid'!A8</f>
        <v>3. Viaje y alojamiento</v>
      </c>
      <c r="B23" s="139"/>
      <c r="C23" s="139"/>
      <c r="D23" s="139"/>
      <c r="E23" s="114">
        <f t="shared" ref="E23:E25" si="4">ROUND(SUM(B23:D23),2)</f>
        <v>0</v>
      </c>
      <c r="F23" s="115">
        <f t="shared" si="3"/>
        <v>0</v>
      </c>
      <c r="G23" s="123"/>
      <c r="H23" s="120"/>
      <c r="I23" s="125"/>
      <c r="J23" s="122"/>
    </row>
    <row r="24" spans="1:10" s="116" customFormat="1">
      <c r="A24" s="112" t="str">
        <f>'2. G por Categ_Activ_y_Anualid'!A9</f>
        <v>4. Servicios y expertos externos</v>
      </c>
      <c r="B24" s="139"/>
      <c r="C24" s="139"/>
      <c r="D24" s="139"/>
      <c r="E24" s="114">
        <f t="shared" si="4"/>
        <v>0</v>
      </c>
      <c r="F24" s="115">
        <f t="shared" si="3"/>
        <v>0</v>
      </c>
      <c r="G24" s="123"/>
      <c r="H24" s="120"/>
      <c r="I24" s="125"/>
      <c r="J24" s="122"/>
    </row>
    <row r="25" spans="1:10" s="116" customFormat="1">
      <c r="A25" s="112" t="str">
        <f>'2. G por Categ_Activ_y_Anualid'!A10</f>
        <v>5. Equipamientos</v>
      </c>
      <c r="B25" s="139"/>
      <c r="C25" s="139"/>
      <c r="D25" s="139"/>
      <c r="E25" s="114">
        <f t="shared" si="4"/>
        <v>0</v>
      </c>
      <c r="F25" s="115">
        <f t="shared" si="3"/>
        <v>0</v>
      </c>
      <c r="G25" s="123"/>
      <c r="H25" s="120"/>
      <c r="I25" s="125"/>
      <c r="J25" s="122"/>
    </row>
    <row r="26" spans="1:10" s="116" customFormat="1">
      <c r="A26" s="109" t="s">
        <v>1</v>
      </c>
      <c r="B26" s="114">
        <f t="shared" ref="B26:D26" si="5">SUM(B21:B25)</f>
        <v>0</v>
      </c>
      <c r="C26" s="114">
        <f t="shared" si="5"/>
        <v>0</v>
      </c>
      <c r="D26" s="114">
        <f t="shared" si="5"/>
        <v>0</v>
      </c>
      <c r="E26" s="114">
        <f>ROUND(B26+C26+D26,2)</f>
        <v>0</v>
      </c>
      <c r="F26" s="115">
        <f t="shared" ref="F26" si="6">SUM(F21:F25)</f>
        <v>0</v>
      </c>
      <c r="G26" s="125"/>
      <c r="H26" s="127"/>
      <c r="I26" s="125"/>
      <c r="J26" s="128"/>
    </row>
    <row r="27" spans="1:10">
      <c r="A27" s="106" t="s">
        <v>41</v>
      </c>
      <c r="B27" s="115">
        <f>IF(B26=0,0,B26/$E$26)</f>
        <v>0</v>
      </c>
      <c r="C27" s="115">
        <f t="shared" ref="C27:D27" si="7">IF(C26=0,0,C26/$E$26)</f>
        <v>0</v>
      </c>
      <c r="D27" s="115">
        <f t="shared" si="7"/>
        <v>0</v>
      </c>
      <c r="E27" s="115">
        <f>SUM(B27:D27)</f>
        <v>0</v>
      </c>
      <c r="F27" s="117"/>
    </row>
    <row r="29" spans="1:10">
      <c r="F29" s="129"/>
    </row>
    <row r="30" spans="1:10">
      <c r="A30" s="130" t="s">
        <v>14</v>
      </c>
      <c r="B30" s="131"/>
      <c r="C30" s="131"/>
      <c r="D30" s="131"/>
      <c r="E30" s="131"/>
      <c r="F30" s="131"/>
    </row>
    <row r="31" spans="1:10">
      <c r="A31" s="132" t="s">
        <v>15</v>
      </c>
      <c r="B31" s="135" t="str">
        <f>'1. Resumen'!B29:F29</f>
        <v>Título de la Actividad 1</v>
      </c>
      <c r="C31" s="136"/>
      <c r="D31" s="136"/>
      <c r="E31" s="136"/>
      <c r="F31" s="136"/>
    </row>
    <row r="32" spans="1:10">
      <c r="A32" s="132" t="s">
        <v>16</v>
      </c>
      <c r="B32" s="133" t="str">
        <f>'1. Resumen'!B30:F30</f>
        <v>Gestión y Coordinación</v>
      </c>
      <c r="C32" s="134"/>
      <c r="D32" s="134"/>
      <c r="E32" s="134"/>
      <c r="F32" s="134"/>
    </row>
    <row r="33" spans="1:6">
      <c r="A33" s="132" t="s">
        <v>17</v>
      </c>
      <c r="B33" s="133" t="str">
        <f>'1. Resumen'!B31:F31</f>
        <v>Comunicación</v>
      </c>
      <c r="C33" s="134"/>
      <c r="D33" s="134"/>
      <c r="E33" s="134"/>
      <c r="F33" s="134"/>
    </row>
    <row r="34" spans="1:6">
      <c r="F34" s="129"/>
    </row>
    <row r="35" spans="1:6">
      <c r="F35" s="129"/>
    </row>
    <row r="36" spans="1:6">
      <c r="F36" s="129"/>
    </row>
    <row r="37" spans="1:6">
      <c r="F37" s="129"/>
    </row>
    <row r="38" spans="1:6">
      <c r="F38" s="129"/>
    </row>
    <row r="39" spans="1:6">
      <c r="F39" s="129"/>
    </row>
    <row r="40" spans="1:6">
      <c r="F40" s="129"/>
    </row>
    <row r="41" spans="1:6">
      <c r="F41" s="129"/>
    </row>
    <row r="42" spans="1:6">
      <c r="F42" s="129"/>
    </row>
    <row r="43" spans="1:6">
      <c r="F43" s="129"/>
    </row>
    <row r="44" spans="1:6">
      <c r="F44" s="129"/>
    </row>
    <row r="45" spans="1:6">
      <c r="F45" s="129"/>
    </row>
    <row r="46" spans="1:6">
      <c r="F46" s="129"/>
    </row>
    <row r="47" spans="1:6">
      <c r="F47" s="129"/>
    </row>
    <row r="48" spans="1:6">
      <c r="F48" s="129"/>
    </row>
    <row r="49" spans="6:6">
      <c r="F49" s="129"/>
    </row>
    <row r="50" spans="6:6">
      <c r="F50" s="129"/>
    </row>
    <row r="51" spans="6:6">
      <c r="F51" s="129"/>
    </row>
    <row r="52" spans="6:6">
      <c r="F52" s="129"/>
    </row>
    <row r="53" spans="6:6">
      <c r="F53" s="129"/>
    </row>
    <row r="54" spans="6:6">
      <c r="F54" s="129"/>
    </row>
    <row r="55" spans="6:6">
      <c r="F55" s="129"/>
    </row>
    <row r="56" spans="6:6">
      <c r="F56" s="129"/>
    </row>
    <row r="57" spans="6:6">
      <c r="F57" s="129"/>
    </row>
    <row r="58" spans="6:6">
      <c r="F58" s="129"/>
    </row>
    <row r="59" spans="6:6">
      <c r="F59" s="129"/>
    </row>
    <row r="60" spans="6:6">
      <c r="F60" s="129"/>
    </row>
    <row r="61" spans="6:6">
      <c r="F61" s="129"/>
    </row>
    <row r="62" spans="6:6">
      <c r="F62" s="129"/>
    </row>
    <row r="63" spans="6:6">
      <c r="F63" s="129"/>
    </row>
    <row r="64" spans="6:6">
      <c r="F64" s="129"/>
    </row>
    <row r="65" spans="6:6">
      <c r="F65" s="129"/>
    </row>
    <row r="66" spans="6:6">
      <c r="F66" s="129"/>
    </row>
    <row r="67" spans="6:6">
      <c r="F67" s="129"/>
    </row>
    <row r="68" spans="6:6">
      <c r="F68" s="129"/>
    </row>
    <row r="69" spans="6:6">
      <c r="F69" s="129"/>
    </row>
    <row r="70" spans="6:6">
      <c r="F70" s="129"/>
    </row>
    <row r="71" spans="6:6">
      <c r="F71" s="129"/>
    </row>
    <row r="72" spans="6:6">
      <c r="F72" s="129"/>
    </row>
    <row r="73" spans="6:6">
      <c r="F73" s="129"/>
    </row>
    <row r="74" spans="6:6">
      <c r="F74" s="129"/>
    </row>
    <row r="75" spans="6:6">
      <c r="F75" s="129"/>
    </row>
    <row r="76" spans="6:6">
      <c r="F76" s="129"/>
    </row>
    <row r="77" spans="6:6">
      <c r="F77" s="129"/>
    </row>
    <row r="78" spans="6:6">
      <c r="F78" s="129"/>
    </row>
    <row r="79" spans="6:6">
      <c r="F79" s="129"/>
    </row>
    <row r="80" spans="6:6">
      <c r="F80" s="129"/>
    </row>
    <row r="81" spans="6:6">
      <c r="F81" s="129"/>
    </row>
    <row r="82" spans="6:6">
      <c r="F82" s="129"/>
    </row>
    <row r="83" spans="6:6">
      <c r="F83" s="129"/>
    </row>
    <row r="84" spans="6:6">
      <c r="F84" s="129"/>
    </row>
    <row r="85" spans="6:6">
      <c r="F85" s="129"/>
    </row>
    <row r="86" spans="6:6">
      <c r="F86" s="129"/>
    </row>
    <row r="87" spans="6:6">
      <c r="F87" s="129"/>
    </row>
    <row r="88" spans="6:6">
      <c r="F88" s="129"/>
    </row>
    <row r="89" spans="6:6">
      <c r="F89" s="129"/>
    </row>
    <row r="90" spans="6:6">
      <c r="F90" s="129"/>
    </row>
    <row r="91" spans="6:6">
      <c r="F91" s="129"/>
    </row>
    <row r="92" spans="6:6">
      <c r="F92" s="129"/>
    </row>
    <row r="93" spans="6:6">
      <c r="F93" s="129"/>
    </row>
    <row r="94" spans="6:6">
      <c r="F94" s="129"/>
    </row>
    <row r="95" spans="6:6">
      <c r="F95" s="129"/>
    </row>
    <row r="96" spans="6:6">
      <c r="F96" s="129"/>
    </row>
    <row r="97" spans="6:6">
      <c r="F97" s="129"/>
    </row>
    <row r="98" spans="6:6">
      <c r="F98" s="129"/>
    </row>
    <row r="99" spans="6:6">
      <c r="F99" s="129"/>
    </row>
    <row r="100" spans="6:6">
      <c r="F100" s="129"/>
    </row>
    <row r="101" spans="6:6">
      <c r="F101" s="129"/>
    </row>
    <row r="102" spans="6:6">
      <c r="F102" s="129"/>
    </row>
    <row r="103" spans="6:6">
      <c r="F103" s="129"/>
    </row>
    <row r="104" spans="6:6">
      <c r="F104" s="129"/>
    </row>
    <row r="105" spans="6:6">
      <c r="F105" s="129"/>
    </row>
    <row r="106" spans="6:6">
      <c r="F106" s="129"/>
    </row>
    <row r="107" spans="6:6">
      <c r="F107" s="129"/>
    </row>
    <row r="108" spans="6:6">
      <c r="F108" s="129"/>
    </row>
    <row r="109" spans="6:6">
      <c r="F109" s="129"/>
    </row>
    <row r="110" spans="6:6">
      <c r="F110" s="129"/>
    </row>
    <row r="111" spans="6:6">
      <c r="F111" s="129"/>
    </row>
    <row r="112" spans="6:6">
      <c r="F112" s="129"/>
    </row>
    <row r="113" spans="6:6">
      <c r="F113" s="129"/>
    </row>
    <row r="114" spans="6:6">
      <c r="F114" s="129"/>
    </row>
    <row r="115" spans="6:6">
      <c r="F115" s="129"/>
    </row>
    <row r="116" spans="6:6">
      <c r="F116" s="129"/>
    </row>
    <row r="117" spans="6:6">
      <c r="F117" s="129"/>
    </row>
    <row r="118" spans="6:6">
      <c r="F118" s="129"/>
    </row>
    <row r="119" spans="6:6">
      <c r="F119" s="129"/>
    </row>
    <row r="120" spans="6:6">
      <c r="F120" s="129"/>
    </row>
    <row r="121" spans="6:6">
      <c r="F121" s="129"/>
    </row>
    <row r="122" spans="6:6">
      <c r="F122" s="129"/>
    </row>
    <row r="123" spans="6:6">
      <c r="F123" s="129"/>
    </row>
    <row r="124" spans="6:6">
      <c r="F124" s="129"/>
    </row>
    <row r="125" spans="6:6">
      <c r="F125" s="129"/>
    </row>
    <row r="126" spans="6:6">
      <c r="F126" s="129"/>
    </row>
    <row r="127" spans="6:6">
      <c r="F127" s="129"/>
    </row>
    <row r="128" spans="6:6">
      <c r="F128" s="129"/>
    </row>
    <row r="129" spans="6:6">
      <c r="F129" s="129"/>
    </row>
    <row r="130" spans="6:6">
      <c r="F130" s="129"/>
    </row>
    <row r="131" spans="6:6">
      <c r="F131" s="129"/>
    </row>
    <row r="132" spans="6:6">
      <c r="F132" s="129"/>
    </row>
    <row r="133" spans="6:6">
      <c r="F133" s="129"/>
    </row>
    <row r="134" spans="6:6">
      <c r="F134" s="129"/>
    </row>
    <row r="135" spans="6:6">
      <c r="F135" s="129"/>
    </row>
    <row r="136" spans="6:6">
      <c r="F136" s="129"/>
    </row>
    <row r="137" spans="6:6">
      <c r="F137" s="129"/>
    </row>
    <row r="138" spans="6:6">
      <c r="F138" s="129"/>
    </row>
    <row r="139" spans="6:6">
      <c r="F139" s="129"/>
    </row>
    <row r="140" spans="6:6">
      <c r="F140" s="129"/>
    </row>
    <row r="141" spans="6:6">
      <c r="F141" s="129"/>
    </row>
    <row r="142" spans="6:6">
      <c r="F142" s="129"/>
    </row>
    <row r="143" spans="6:6">
      <c r="F143" s="129"/>
    </row>
    <row r="144" spans="6:6">
      <c r="F144" s="129"/>
    </row>
    <row r="145" spans="6:6">
      <c r="F145" s="129"/>
    </row>
    <row r="146" spans="6:6">
      <c r="F146" s="129"/>
    </row>
    <row r="147" spans="6:6">
      <c r="F147" s="129"/>
    </row>
    <row r="148" spans="6:6">
      <c r="F148" s="129"/>
    </row>
    <row r="149" spans="6:6">
      <c r="F149" s="129"/>
    </row>
    <row r="150" spans="6:6">
      <c r="F150" s="129"/>
    </row>
    <row r="151" spans="6:6">
      <c r="F151" s="129"/>
    </row>
    <row r="152" spans="6:6">
      <c r="F152" s="129"/>
    </row>
    <row r="153" spans="6:6">
      <c r="F153" s="129"/>
    </row>
    <row r="154" spans="6:6">
      <c r="F154" s="129"/>
    </row>
    <row r="155" spans="6:6">
      <c r="F155" s="129"/>
    </row>
    <row r="156" spans="6:6">
      <c r="F156" s="129"/>
    </row>
    <row r="157" spans="6:6">
      <c r="F157" s="129"/>
    </row>
    <row r="158" spans="6:6">
      <c r="F158" s="129"/>
    </row>
    <row r="159" spans="6:6">
      <c r="F159" s="129"/>
    </row>
    <row r="160" spans="6:6">
      <c r="F160" s="129"/>
    </row>
    <row r="161" spans="6:6">
      <c r="F161" s="129"/>
    </row>
    <row r="162" spans="6:6">
      <c r="F162" s="129"/>
    </row>
    <row r="163" spans="6:6">
      <c r="F163" s="129"/>
    </row>
    <row r="164" spans="6:6">
      <c r="F164" s="129"/>
    </row>
    <row r="165" spans="6:6">
      <c r="F165" s="129"/>
    </row>
    <row r="166" spans="6:6">
      <c r="F166" s="129"/>
    </row>
    <row r="167" spans="6:6">
      <c r="F167" s="129"/>
    </row>
    <row r="168" spans="6:6">
      <c r="F168" s="129"/>
    </row>
    <row r="169" spans="6:6">
      <c r="F169" s="129"/>
    </row>
    <row r="170" spans="6:6">
      <c r="F170" s="129"/>
    </row>
    <row r="171" spans="6:6">
      <c r="F171" s="129"/>
    </row>
    <row r="172" spans="6:6">
      <c r="F172" s="129"/>
    </row>
    <row r="173" spans="6:6">
      <c r="F173" s="129"/>
    </row>
    <row r="174" spans="6:6">
      <c r="F174" s="129"/>
    </row>
    <row r="175" spans="6:6">
      <c r="F175" s="129"/>
    </row>
    <row r="176" spans="6:6">
      <c r="F176" s="137"/>
    </row>
    <row r="177" spans="6:6">
      <c r="F177" s="137"/>
    </row>
    <row r="178" spans="6:6">
      <c r="F178" s="137"/>
    </row>
    <row r="179" spans="6:6">
      <c r="F179" s="137"/>
    </row>
    <row r="180" spans="6:6">
      <c r="F180" s="137"/>
    </row>
    <row r="181" spans="6:6">
      <c r="F181" s="137"/>
    </row>
    <row r="182" spans="6:6">
      <c r="F182" s="137"/>
    </row>
    <row r="183" spans="6:6">
      <c r="F183" s="137"/>
    </row>
    <row r="184" spans="6:6">
      <c r="F184" s="137"/>
    </row>
    <row r="185" spans="6:6">
      <c r="F185" s="137"/>
    </row>
    <row r="186" spans="6:6">
      <c r="F186" s="137"/>
    </row>
    <row r="187" spans="6:6">
      <c r="F187" s="137"/>
    </row>
    <row r="188" spans="6:6">
      <c r="F188" s="137"/>
    </row>
    <row r="189" spans="6:6">
      <c r="F189" s="137"/>
    </row>
    <row r="190" spans="6:6">
      <c r="F190" s="137"/>
    </row>
    <row r="191" spans="6:6">
      <c r="F191" s="137"/>
    </row>
    <row r="192" spans="6:6">
      <c r="F192" s="137"/>
    </row>
    <row r="193" spans="6:6">
      <c r="F193" s="137"/>
    </row>
    <row r="194" spans="6:6">
      <c r="F194" s="137"/>
    </row>
    <row r="195" spans="6:6">
      <c r="F195" s="137"/>
    </row>
    <row r="196" spans="6:6">
      <c r="F196" s="137"/>
    </row>
    <row r="197" spans="6:6">
      <c r="F197" s="137"/>
    </row>
    <row r="198" spans="6:6">
      <c r="F198" s="137"/>
    </row>
    <row r="199" spans="6:6">
      <c r="F199" s="137"/>
    </row>
    <row r="200" spans="6:6">
      <c r="F200" s="137"/>
    </row>
    <row r="201" spans="6:6">
      <c r="F201" s="137"/>
    </row>
    <row r="202" spans="6:6">
      <c r="F202" s="137"/>
    </row>
    <row r="203" spans="6:6">
      <c r="F203" s="137"/>
    </row>
    <row r="204" spans="6:6">
      <c r="F204" s="137"/>
    </row>
    <row r="205" spans="6:6">
      <c r="F205" s="137"/>
    </row>
    <row r="206" spans="6:6">
      <c r="F206" s="137"/>
    </row>
    <row r="207" spans="6:6">
      <c r="F207" s="137"/>
    </row>
    <row r="208" spans="6:6">
      <c r="F208" s="137"/>
    </row>
    <row r="209" spans="6:6">
      <c r="F209" s="137"/>
    </row>
    <row r="210" spans="6:6">
      <c r="F210" s="137"/>
    </row>
    <row r="211" spans="6:6">
      <c r="F211" s="137"/>
    </row>
    <row r="212" spans="6:6">
      <c r="F212" s="137"/>
    </row>
    <row r="213" spans="6:6">
      <c r="F213" s="137"/>
    </row>
    <row r="214" spans="6:6">
      <c r="F214" s="137"/>
    </row>
    <row r="215" spans="6:6">
      <c r="F215" s="137"/>
    </row>
    <row r="216" spans="6:6">
      <c r="F216" s="137"/>
    </row>
    <row r="217" spans="6:6">
      <c r="F217" s="137"/>
    </row>
    <row r="218" spans="6:6">
      <c r="F218" s="137"/>
    </row>
  </sheetData>
  <sheetProtection password="F220" sheet="1" objects="1" scenarios="1" formatColumns="0" selectLockedCells="1"/>
  <mergeCells count="3">
    <mergeCell ref="A1:F1"/>
    <mergeCell ref="B8:F8"/>
    <mergeCell ref="B19:F19"/>
  </mergeCells>
  <phoneticPr fontId="2" type="noConversion"/>
  <conditionalFormatting sqref="E22">
    <cfRule type="cellIs" dxfId="198" priority="21" stopIfTrue="1" operator="notEqual">
      <formula>$E$11</formula>
    </cfRule>
  </conditionalFormatting>
  <conditionalFormatting sqref="E23">
    <cfRule type="cellIs" dxfId="197" priority="22" stopIfTrue="1" operator="notEqual">
      <formula>$E$12</formula>
    </cfRule>
  </conditionalFormatting>
  <conditionalFormatting sqref="E24">
    <cfRule type="cellIs" dxfId="196" priority="23" stopIfTrue="1" operator="notEqual">
      <formula>$E$13</formula>
    </cfRule>
  </conditionalFormatting>
  <conditionalFormatting sqref="E25">
    <cfRule type="cellIs" dxfId="195" priority="24" stopIfTrue="1" operator="notEqual">
      <formula>$E$14</formula>
    </cfRule>
  </conditionalFormatting>
  <conditionalFormatting sqref="E26">
    <cfRule type="cellIs" dxfId="194" priority="27" stopIfTrue="1" operator="notEqual">
      <formula>$E$15</formula>
    </cfRule>
  </conditionalFormatting>
  <conditionalFormatting sqref="C16">
    <cfRule type="cellIs" dxfId="193" priority="10" stopIfTrue="1" operator="greaterThan">
      <formula>0.06</formula>
    </cfRule>
  </conditionalFormatting>
  <conditionalFormatting sqref="E21 E23:E25">
    <cfRule type="cellIs" dxfId="192" priority="9" operator="notEqual">
      <formula>$E$10</formula>
    </cfRule>
  </conditionalFormatting>
  <conditionalFormatting sqref="E10:E15">
    <cfRule type="cellIs" dxfId="191" priority="37" stopIfTrue="1" operator="notEqual">
      <formula>#REF!</formula>
    </cfRule>
  </conditionalFormatting>
  <conditionalFormatting sqref="E26">
    <cfRule type="cellIs" dxfId="190" priority="1" stopIfTrue="1" operator="notEqual">
      <formula>#REF!</formula>
    </cfRule>
  </conditionalFormatting>
  <printOptions horizontalCentered="1"/>
  <pageMargins left="0.47244094488188981" right="0.35433070866141736" top="0.94488188976377963" bottom="0.55118110236220474" header="0" footer="0"/>
  <pageSetup paperSize="9" scale="81" orientation="landscape" r:id="rId1"/>
  <headerFooter alignWithMargins="0">
    <oddHeader>&amp;L&amp;G&amp;R&amp;G</oddHeader>
    <oddFooter>&amp;C&amp;"Tahoma,Normal"&amp;14&amp;A</oddFooter>
  </headerFooter>
  <rowBreaks count="1" manualBreakCount="1">
    <brk id="27" max="14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showGridLines="0" zoomScaleNormal="100" zoomScaleSheetLayoutView="68" workbookViewId="0">
      <selection activeCell="H58" sqref="H58"/>
    </sheetView>
  </sheetViews>
  <sheetFormatPr baseColWidth="10" defaultColWidth="10.85546875" defaultRowHeight="15"/>
  <cols>
    <col min="1" max="1" width="16.28515625" style="10" customWidth="1"/>
    <col min="2" max="2" width="27.85546875" style="10" customWidth="1"/>
    <col min="3" max="3" width="21.7109375" style="10" customWidth="1"/>
    <col min="4" max="4" width="15" style="10" customWidth="1"/>
    <col min="5" max="5" width="19.42578125" style="10" customWidth="1"/>
    <col min="6" max="6" width="17.140625" style="10" customWidth="1"/>
    <col min="7" max="7" width="13.7109375" style="43" bestFit="1" customWidth="1"/>
    <col min="8" max="8" width="15.140625" style="10" bestFit="1" customWidth="1"/>
    <col min="9" max="9" width="18.140625" style="10" customWidth="1"/>
    <col min="10" max="16384" width="10.85546875" style="10"/>
  </cols>
  <sheetData>
    <row r="1" spans="1:9">
      <c r="A1" s="214" t="s">
        <v>118</v>
      </c>
      <c r="B1" s="214"/>
      <c r="C1" s="214"/>
      <c r="D1" s="214"/>
      <c r="E1" s="214"/>
      <c r="F1" s="214"/>
      <c r="G1" s="214"/>
      <c r="H1" s="214"/>
      <c r="I1" s="214"/>
    </row>
    <row r="2" spans="1:9">
      <c r="A2" s="33" t="str">
        <f>'1. Resumen'!A2</f>
        <v>ACRÓNIMO</v>
      </c>
      <c r="B2" s="34"/>
      <c r="C2" s="34"/>
      <c r="D2" s="34"/>
      <c r="E2" s="34"/>
      <c r="F2" s="34"/>
      <c r="G2" s="35"/>
      <c r="H2" s="34"/>
      <c r="I2" s="34"/>
    </row>
    <row r="3" spans="1:9">
      <c r="A3" s="36" t="s">
        <v>93</v>
      </c>
      <c r="B3" s="36"/>
      <c r="C3" s="232" t="str">
        <f>'1. Resumen'!C7</f>
        <v>Beneficiario 2</v>
      </c>
      <c r="D3" s="233"/>
      <c r="E3" s="233"/>
      <c r="F3" s="233"/>
      <c r="G3" s="233"/>
      <c r="H3" s="233"/>
      <c r="I3" s="234"/>
    </row>
    <row r="4" spans="1:9">
      <c r="A4" s="36" t="s">
        <v>2</v>
      </c>
      <c r="B4" s="36"/>
      <c r="C4" s="229" t="str">
        <f>'1. Resumen'!B29</f>
        <v>Título de la Actividad 1</v>
      </c>
      <c r="D4" s="230"/>
      <c r="E4" s="230"/>
      <c r="F4" s="230"/>
      <c r="G4" s="230"/>
      <c r="H4" s="230"/>
      <c r="I4" s="231"/>
    </row>
    <row r="5" spans="1:9">
      <c r="A5" s="215"/>
      <c r="B5" s="216"/>
      <c r="C5" s="216"/>
      <c r="D5" s="216"/>
      <c r="E5" s="216"/>
      <c r="F5" s="216"/>
      <c r="G5" s="216"/>
      <c r="H5" s="216"/>
      <c r="I5" s="216"/>
    </row>
    <row r="6" spans="1:9" s="41" customFormat="1">
      <c r="A6" s="14" t="str">
        <f>'2. G por Categ_Activ_y_Anualid'!$A$6</f>
        <v>1. Personal directo</v>
      </c>
      <c r="B6" s="30"/>
      <c r="C6" s="30"/>
      <c r="D6" s="30"/>
      <c r="E6" s="30"/>
      <c r="F6" s="30"/>
      <c r="G6" s="37"/>
      <c r="H6" s="30"/>
      <c r="I6" s="30"/>
    </row>
    <row r="7" spans="1:9" s="41" customFormat="1" ht="60">
      <c r="A7" s="38" t="s">
        <v>78</v>
      </c>
      <c r="B7" s="38" t="s">
        <v>79</v>
      </c>
      <c r="C7" s="62" t="s">
        <v>90</v>
      </c>
      <c r="D7" s="62" t="s">
        <v>80</v>
      </c>
      <c r="E7" s="62" t="s">
        <v>81</v>
      </c>
      <c r="F7" s="39" t="s">
        <v>82</v>
      </c>
      <c r="G7" s="40" t="s">
        <v>83</v>
      </c>
      <c r="H7" s="39" t="s">
        <v>84</v>
      </c>
      <c r="I7" s="39" t="s">
        <v>22</v>
      </c>
    </row>
    <row r="8" spans="1:9" s="41" customFormat="1">
      <c r="A8" s="5"/>
      <c r="B8" s="5"/>
      <c r="C8" s="5"/>
      <c r="D8" s="89"/>
      <c r="E8" s="86"/>
      <c r="F8" s="6"/>
      <c r="G8" s="11"/>
      <c r="H8" s="8"/>
      <c r="I8" s="7">
        <f>ROUND(IF(D8&gt;0,D8*E8*A8,H8*G8*A8),2)</f>
        <v>0</v>
      </c>
    </row>
    <row r="9" spans="1:9" s="41" customFormat="1">
      <c r="A9" s="5"/>
      <c r="B9" s="5"/>
      <c r="C9" s="5"/>
      <c r="D9" s="89"/>
      <c r="E9" s="86"/>
      <c r="F9" s="6"/>
      <c r="G9" s="11"/>
      <c r="H9" s="8"/>
      <c r="I9" s="7">
        <f t="shared" ref="I9:I15" si="0">ROUND(IF(D9&gt;0,D9*E9*A9,H9*G9*A9),2)</f>
        <v>0</v>
      </c>
    </row>
    <row r="10" spans="1:9" s="41" customFormat="1">
      <c r="A10" s="5"/>
      <c r="B10" s="5"/>
      <c r="C10" s="5"/>
      <c r="D10" s="89"/>
      <c r="E10" s="86"/>
      <c r="F10" s="6"/>
      <c r="G10" s="11"/>
      <c r="H10" s="8"/>
      <c r="I10" s="7">
        <f t="shared" si="0"/>
        <v>0</v>
      </c>
    </row>
    <row r="11" spans="1:9" s="41" customFormat="1">
      <c r="A11" s="5"/>
      <c r="B11" s="5"/>
      <c r="C11" s="5"/>
      <c r="D11" s="89"/>
      <c r="E11" s="86"/>
      <c r="F11" s="6"/>
      <c r="G11" s="11"/>
      <c r="H11" s="8"/>
      <c r="I11" s="7">
        <f t="shared" si="0"/>
        <v>0</v>
      </c>
    </row>
    <row r="12" spans="1:9" s="41" customFormat="1">
      <c r="A12" s="5"/>
      <c r="B12" s="5"/>
      <c r="C12" s="5"/>
      <c r="D12" s="5"/>
      <c r="E12" s="5"/>
      <c r="F12" s="6"/>
      <c r="G12" s="11"/>
      <c r="H12" s="8"/>
      <c r="I12" s="7">
        <f t="shared" si="0"/>
        <v>0</v>
      </c>
    </row>
    <row r="13" spans="1:9" s="41" customFormat="1">
      <c r="A13" s="5"/>
      <c r="B13" s="5"/>
      <c r="C13" s="5"/>
      <c r="D13" s="5"/>
      <c r="E13" s="5"/>
      <c r="F13" s="6"/>
      <c r="G13" s="11"/>
      <c r="H13" s="8"/>
      <c r="I13" s="7">
        <f t="shared" si="0"/>
        <v>0</v>
      </c>
    </row>
    <row r="14" spans="1:9" s="29" customFormat="1">
      <c r="A14" s="5"/>
      <c r="B14" s="5"/>
      <c r="C14" s="5"/>
      <c r="D14" s="5"/>
      <c r="E14" s="5"/>
      <c r="F14" s="6"/>
      <c r="G14" s="11"/>
      <c r="H14" s="8"/>
      <c r="I14" s="7">
        <f t="shared" si="0"/>
        <v>0</v>
      </c>
    </row>
    <row r="15" spans="1:9">
      <c r="A15" s="5"/>
      <c r="B15" s="5"/>
      <c r="C15" s="5"/>
      <c r="D15" s="5"/>
      <c r="E15" s="5"/>
      <c r="F15" s="6"/>
      <c r="G15" s="11"/>
      <c r="H15" s="8"/>
      <c r="I15" s="7">
        <f t="shared" si="0"/>
        <v>0</v>
      </c>
    </row>
    <row r="16" spans="1:9" s="29" customFormat="1">
      <c r="A16" s="211" t="s">
        <v>1</v>
      </c>
      <c r="B16" s="211"/>
      <c r="C16" s="211"/>
      <c r="D16" s="211"/>
      <c r="E16" s="211"/>
      <c r="F16" s="211"/>
      <c r="G16" s="211"/>
      <c r="H16" s="211"/>
      <c r="I16" s="42">
        <f>SUM(I8:I15)</f>
        <v>0</v>
      </c>
    </row>
    <row r="17" spans="1:9" s="29" customFormat="1">
      <c r="A17" s="215"/>
      <c r="B17" s="216"/>
      <c r="C17" s="216"/>
      <c r="D17" s="216"/>
      <c r="E17" s="216"/>
      <c r="F17" s="216"/>
      <c r="G17" s="216"/>
      <c r="H17" s="216"/>
      <c r="I17" s="216"/>
    </row>
    <row r="18" spans="1:9" s="29" customFormat="1">
      <c r="A18" s="70" t="s">
        <v>95</v>
      </c>
      <c r="B18" s="70"/>
      <c r="C18" s="70"/>
      <c r="D18" s="70"/>
      <c r="E18" s="70"/>
      <c r="F18" s="70"/>
      <c r="G18" s="71"/>
      <c r="H18" s="70"/>
      <c r="I18" s="70"/>
    </row>
    <row r="19" spans="1:9" s="29" customFormat="1" ht="15" customHeight="1">
      <c r="A19" s="72"/>
      <c r="B19" s="73"/>
      <c r="C19" s="73"/>
      <c r="D19" s="73"/>
      <c r="E19" s="73"/>
      <c r="F19" s="73"/>
      <c r="G19" s="73"/>
      <c r="H19" s="73"/>
      <c r="I19" s="73"/>
    </row>
    <row r="20" spans="1:9" s="29" customFormat="1" ht="15" customHeight="1">
      <c r="A20" s="204" t="s">
        <v>96</v>
      </c>
      <c r="B20" s="205"/>
      <c r="C20" s="205"/>
      <c r="D20" s="206"/>
      <c r="E20" s="77" t="s">
        <v>91</v>
      </c>
      <c r="F20" s="78" t="s">
        <v>21</v>
      </c>
      <c r="G20" s="207" t="s">
        <v>24</v>
      </c>
      <c r="H20" s="208"/>
      <c r="I20" s="78" t="s">
        <v>1</v>
      </c>
    </row>
    <row r="21" spans="1:9" s="29" customFormat="1">
      <c r="A21" s="197"/>
      <c r="B21" s="198"/>
      <c r="C21" s="198"/>
      <c r="D21" s="199"/>
      <c r="E21" s="5"/>
      <c r="F21" s="6"/>
      <c r="G21" s="99"/>
      <c r="H21" s="98"/>
      <c r="I21" s="80">
        <f>ROUND(F21*G21,2)</f>
        <v>0</v>
      </c>
    </row>
    <row r="22" spans="1:9" s="29" customFormat="1">
      <c r="A22" s="197"/>
      <c r="B22" s="198"/>
      <c r="C22" s="198"/>
      <c r="D22" s="199"/>
      <c r="E22" s="5"/>
      <c r="F22" s="6"/>
      <c r="G22" s="99"/>
      <c r="H22" s="98"/>
      <c r="I22" s="80">
        <f t="shared" ref="I22:I24" si="1">ROUND(F22*G22,2)</f>
        <v>0</v>
      </c>
    </row>
    <row r="23" spans="1:9" s="29" customFormat="1">
      <c r="A23" s="197"/>
      <c r="B23" s="198"/>
      <c r="C23" s="198"/>
      <c r="D23" s="199"/>
      <c r="E23" s="5"/>
      <c r="F23" s="6"/>
      <c r="G23" s="99"/>
      <c r="H23" s="98"/>
      <c r="I23" s="80">
        <f t="shared" si="1"/>
        <v>0</v>
      </c>
    </row>
    <row r="24" spans="1:9" s="29" customFormat="1">
      <c r="A24" s="197"/>
      <c r="B24" s="198"/>
      <c r="C24" s="198"/>
      <c r="D24" s="199"/>
      <c r="E24" s="5"/>
      <c r="F24" s="6"/>
      <c r="G24" s="99"/>
      <c r="H24" s="98"/>
      <c r="I24" s="80">
        <f t="shared" si="1"/>
        <v>0</v>
      </c>
    </row>
    <row r="25" spans="1:9" s="29" customFormat="1">
      <c r="A25" s="200" t="s">
        <v>1</v>
      </c>
      <c r="B25" s="200"/>
      <c r="C25" s="200"/>
      <c r="D25" s="200"/>
      <c r="E25" s="200"/>
      <c r="F25" s="200"/>
      <c r="G25" s="200"/>
      <c r="H25" s="200"/>
      <c r="I25" s="79">
        <f>SUM(I21:I24)</f>
        <v>0</v>
      </c>
    </row>
    <row r="26" spans="1:9" s="29" customFormat="1">
      <c r="A26" s="72"/>
      <c r="B26" s="73"/>
      <c r="C26" s="73"/>
      <c r="D26" s="73"/>
      <c r="E26" s="73"/>
      <c r="F26" s="73"/>
      <c r="G26" s="73"/>
      <c r="H26" s="73"/>
      <c r="I26" s="73"/>
    </row>
    <row r="27" spans="1:9" s="29" customFormat="1">
      <c r="A27" s="75" t="s">
        <v>98</v>
      </c>
      <c r="B27" s="74"/>
      <c r="C27" s="74"/>
      <c r="D27" s="74"/>
      <c r="E27" s="74"/>
      <c r="F27" s="74"/>
      <c r="G27" s="74"/>
      <c r="H27" s="74"/>
      <c r="I27" s="76">
        <f>I16-I25</f>
        <v>0</v>
      </c>
    </row>
    <row r="28" spans="1:9" s="29" customFormat="1">
      <c r="A28" s="72"/>
      <c r="B28" s="73"/>
      <c r="C28" s="73"/>
      <c r="D28" s="73"/>
      <c r="E28" s="73"/>
      <c r="F28" s="73"/>
      <c r="G28" s="73"/>
      <c r="H28" s="73"/>
      <c r="I28" s="73"/>
    </row>
    <row r="29" spans="1:9" ht="15" customHeight="1">
      <c r="A29" s="217" t="str">
        <f>'2. G por Categ_Activ_y_Anualid'!$A$7</f>
        <v>2. Gastos de oficina y administrativos</v>
      </c>
      <c r="B29" s="218"/>
      <c r="C29" s="218"/>
      <c r="D29" s="218"/>
      <c r="E29" s="218"/>
      <c r="F29" s="218"/>
      <c r="G29" s="218"/>
      <c r="H29" s="218"/>
      <c r="I29" s="218"/>
    </row>
    <row r="30" spans="1:9">
      <c r="A30" s="38" t="s">
        <v>23</v>
      </c>
      <c r="B30" s="38"/>
      <c r="C30" s="38"/>
      <c r="D30" s="38"/>
      <c r="E30" s="38"/>
      <c r="F30" s="39"/>
      <c r="G30" s="40"/>
      <c r="H30" s="39"/>
      <c r="I30" s="39" t="s">
        <v>22</v>
      </c>
    </row>
    <row r="31" spans="1:9" ht="15" customHeight="1">
      <c r="A31" s="221" t="s">
        <v>70</v>
      </c>
      <c r="B31" s="222"/>
      <c r="C31" s="222"/>
      <c r="D31" s="222"/>
      <c r="E31" s="222"/>
      <c r="F31" s="222"/>
      <c r="G31" s="222"/>
      <c r="H31" s="223"/>
      <c r="I31" s="58">
        <f>I27*0.15</f>
        <v>0</v>
      </c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s="41" customFormat="1">
      <c r="A33" s="212" t="str">
        <f>'2. G por Categ_Activ_y_Anualid'!$A$8</f>
        <v>3. Viaje y alojamiento</v>
      </c>
      <c r="B33" s="213"/>
      <c r="C33" s="213"/>
      <c r="D33" s="213"/>
      <c r="E33" s="213"/>
      <c r="F33" s="213"/>
      <c r="G33" s="213"/>
      <c r="H33" s="213"/>
      <c r="I33" s="213"/>
    </row>
    <row r="34" spans="1:9" s="41" customFormat="1" ht="30">
      <c r="A34" s="224" t="s">
        <v>86</v>
      </c>
      <c r="B34" s="225"/>
      <c r="C34" s="226" t="s">
        <v>87</v>
      </c>
      <c r="D34" s="227"/>
      <c r="E34" s="228"/>
      <c r="F34" s="62" t="s">
        <v>88</v>
      </c>
      <c r="G34" s="224" t="s">
        <v>89</v>
      </c>
      <c r="H34" s="225"/>
      <c r="I34" s="39" t="s">
        <v>22</v>
      </c>
    </row>
    <row r="35" spans="1:9" s="41" customFormat="1">
      <c r="A35" s="175"/>
      <c r="B35" s="91"/>
      <c r="C35" s="94"/>
      <c r="D35" s="96"/>
      <c r="E35" s="91"/>
      <c r="F35" s="6"/>
      <c r="G35" s="88"/>
      <c r="H35" s="91"/>
      <c r="I35" s="7">
        <f t="shared" ref="I35:I42" si="2">ROUND(A35*F35*G35,2)</f>
        <v>0</v>
      </c>
    </row>
    <row r="36" spans="1:9" s="29" customFormat="1">
      <c r="A36" s="175"/>
      <c r="B36" s="91"/>
      <c r="C36" s="94"/>
      <c r="D36" s="96"/>
      <c r="E36" s="91"/>
      <c r="F36" s="6"/>
      <c r="G36" s="88"/>
      <c r="H36" s="91"/>
      <c r="I36" s="7">
        <f t="shared" si="2"/>
        <v>0</v>
      </c>
    </row>
    <row r="37" spans="1:9">
      <c r="A37" s="175"/>
      <c r="B37" s="91"/>
      <c r="C37" s="94"/>
      <c r="D37" s="96"/>
      <c r="E37" s="91"/>
      <c r="F37" s="6"/>
      <c r="G37" s="88"/>
      <c r="H37" s="91"/>
      <c r="I37" s="7">
        <f t="shared" si="2"/>
        <v>0</v>
      </c>
    </row>
    <row r="38" spans="1:9">
      <c r="A38" s="175"/>
      <c r="B38" s="91"/>
      <c r="C38" s="94"/>
      <c r="D38" s="96"/>
      <c r="E38" s="91"/>
      <c r="F38" s="6"/>
      <c r="G38" s="88"/>
      <c r="H38" s="91"/>
      <c r="I38" s="7">
        <f t="shared" si="2"/>
        <v>0</v>
      </c>
    </row>
    <row r="39" spans="1:9" s="41" customFormat="1">
      <c r="A39" s="175"/>
      <c r="B39" s="91"/>
      <c r="C39" s="94"/>
      <c r="D39" s="96"/>
      <c r="E39" s="91"/>
      <c r="F39" s="6"/>
      <c r="G39" s="88"/>
      <c r="H39" s="91"/>
      <c r="I39" s="7">
        <f t="shared" si="2"/>
        <v>0</v>
      </c>
    </row>
    <row r="40" spans="1:9" s="41" customFormat="1">
      <c r="A40" s="175"/>
      <c r="B40" s="91"/>
      <c r="C40" s="94"/>
      <c r="D40" s="96"/>
      <c r="E40" s="91"/>
      <c r="F40" s="6"/>
      <c r="G40" s="88"/>
      <c r="H40" s="91"/>
      <c r="I40" s="7">
        <f t="shared" si="2"/>
        <v>0</v>
      </c>
    </row>
    <row r="41" spans="1:9" s="41" customFormat="1">
      <c r="A41" s="175"/>
      <c r="B41" s="91"/>
      <c r="C41" s="94"/>
      <c r="D41" s="96"/>
      <c r="E41" s="91"/>
      <c r="F41" s="6"/>
      <c r="G41" s="88"/>
      <c r="H41" s="91"/>
      <c r="I41" s="7">
        <f t="shared" si="2"/>
        <v>0</v>
      </c>
    </row>
    <row r="42" spans="1:9" s="41" customFormat="1">
      <c r="A42" s="175"/>
      <c r="B42" s="91"/>
      <c r="C42" s="94"/>
      <c r="D42" s="96"/>
      <c r="E42" s="91"/>
      <c r="F42" s="6"/>
      <c r="G42" s="88"/>
      <c r="H42" s="91"/>
      <c r="I42" s="7">
        <f t="shared" si="2"/>
        <v>0</v>
      </c>
    </row>
    <row r="43" spans="1:9" s="41" customFormat="1">
      <c r="A43" s="211" t="s">
        <v>1</v>
      </c>
      <c r="B43" s="211"/>
      <c r="C43" s="211"/>
      <c r="D43" s="211"/>
      <c r="E43" s="211"/>
      <c r="F43" s="211"/>
      <c r="G43" s="211"/>
      <c r="H43" s="211"/>
      <c r="I43" s="42">
        <f>SUM(I35:I42)</f>
        <v>0</v>
      </c>
    </row>
    <row r="44" spans="1:9" s="41" customFormat="1">
      <c r="A44" s="215"/>
      <c r="B44" s="216"/>
      <c r="C44" s="216"/>
      <c r="D44" s="216"/>
      <c r="E44" s="216"/>
      <c r="F44" s="216"/>
      <c r="G44" s="216"/>
      <c r="H44" s="216"/>
      <c r="I44" s="216"/>
    </row>
    <row r="45" spans="1:9" s="41" customFormat="1">
      <c r="A45" s="70" t="s">
        <v>95</v>
      </c>
      <c r="B45" s="70"/>
      <c r="C45" s="70"/>
      <c r="D45" s="70"/>
      <c r="E45" s="70"/>
      <c r="F45" s="70"/>
      <c r="G45" s="71"/>
      <c r="H45" s="70"/>
      <c r="I45" s="70"/>
    </row>
    <row r="46" spans="1:9" s="41" customFormat="1">
      <c r="A46" s="72"/>
      <c r="B46" s="73"/>
      <c r="C46" s="73"/>
      <c r="D46" s="73"/>
      <c r="E46" s="73"/>
      <c r="F46" s="73"/>
      <c r="G46" s="73"/>
      <c r="H46" s="73"/>
      <c r="I46" s="73"/>
    </row>
    <row r="47" spans="1:9" s="41" customFormat="1" ht="15" customHeight="1">
      <c r="A47" s="204" t="s">
        <v>96</v>
      </c>
      <c r="B47" s="205"/>
      <c r="C47" s="205"/>
      <c r="D47" s="206"/>
      <c r="E47" s="77" t="s">
        <v>91</v>
      </c>
      <c r="F47" s="78" t="s">
        <v>21</v>
      </c>
      <c r="G47" s="207" t="s">
        <v>24</v>
      </c>
      <c r="H47" s="208"/>
      <c r="I47" s="78" t="s">
        <v>1</v>
      </c>
    </row>
    <row r="48" spans="1:9" s="41" customFormat="1">
      <c r="A48" s="197"/>
      <c r="B48" s="198"/>
      <c r="C48" s="198"/>
      <c r="D48" s="199"/>
      <c r="E48" s="5"/>
      <c r="F48" s="6"/>
      <c r="G48" s="99"/>
      <c r="H48" s="98"/>
      <c r="I48" s="80">
        <f>ROUND(F48*G48,2)</f>
        <v>0</v>
      </c>
    </row>
    <row r="49" spans="1:9" s="41" customFormat="1">
      <c r="A49" s="197"/>
      <c r="B49" s="198"/>
      <c r="C49" s="198"/>
      <c r="D49" s="199"/>
      <c r="E49" s="5"/>
      <c r="F49" s="6"/>
      <c r="G49" s="99"/>
      <c r="H49" s="98"/>
      <c r="I49" s="80">
        <f t="shared" ref="I49:I51" si="3">ROUND(F49*G49,2)</f>
        <v>0</v>
      </c>
    </row>
    <row r="50" spans="1:9" s="41" customFormat="1">
      <c r="A50" s="197"/>
      <c r="B50" s="198"/>
      <c r="C50" s="198"/>
      <c r="D50" s="199"/>
      <c r="E50" s="5"/>
      <c r="F50" s="6"/>
      <c r="G50" s="99"/>
      <c r="H50" s="98"/>
      <c r="I50" s="80">
        <f t="shared" si="3"/>
        <v>0</v>
      </c>
    </row>
    <row r="51" spans="1:9" s="41" customFormat="1">
      <c r="A51" s="197"/>
      <c r="B51" s="198"/>
      <c r="C51" s="198"/>
      <c r="D51" s="199"/>
      <c r="E51" s="5"/>
      <c r="F51" s="6"/>
      <c r="G51" s="99"/>
      <c r="H51" s="98"/>
      <c r="I51" s="80">
        <f t="shared" si="3"/>
        <v>0</v>
      </c>
    </row>
    <row r="52" spans="1:9" s="41" customFormat="1">
      <c r="A52" s="200" t="s">
        <v>1</v>
      </c>
      <c r="B52" s="200"/>
      <c r="C52" s="200"/>
      <c r="D52" s="200"/>
      <c r="E52" s="200"/>
      <c r="F52" s="200"/>
      <c r="G52" s="200"/>
      <c r="H52" s="200"/>
      <c r="I52" s="79">
        <f>SUM(I48:I51)</f>
        <v>0</v>
      </c>
    </row>
    <row r="53" spans="1:9" s="41" customFormat="1">
      <c r="A53" s="72"/>
      <c r="B53" s="73"/>
      <c r="C53" s="73"/>
      <c r="D53" s="73"/>
      <c r="E53" s="73"/>
      <c r="F53" s="73"/>
      <c r="G53" s="73"/>
      <c r="H53" s="73"/>
      <c r="I53" s="73"/>
    </row>
    <row r="54" spans="1:9" s="41" customFormat="1">
      <c r="A54" s="75" t="s">
        <v>99</v>
      </c>
      <c r="B54" s="74"/>
      <c r="C54" s="74"/>
      <c r="D54" s="74"/>
      <c r="E54" s="74"/>
      <c r="F54" s="74"/>
      <c r="G54" s="74"/>
      <c r="H54" s="74"/>
      <c r="I54" s="76">
        <f>I43-I52</f>
        <v>0</v>
      </c>
    </row>
    <row r="55" spans="1:9" s="41" customFormat="1">
      <c r="A55" s="178"/>
      <c r="B55" s="179"/>
      <c r="C55" s="179"/>
      <c r="D55" s="179"/>
      <c r="E55" s="179"/>
      <c r="F55" s="179"/>
      <c r="G55" s="179"/>
      <c r="H55" s="179"/>
      <c r="I55" s="179"/>
    </row>
    <row r="56" spans="1:9" s="41" customFormat="1">
      <c r="A56" s="212" t="str">
        <f>'2. G por Categ_Activ_y_Anualid'!$A$9</f>
        <v>4. Servicios y expertos externos</v>
      </c>
      <c r="B56" s="213"/>
      <c r="C56" s="213"/>
      <c r="D56" s="213"/>
      <c r="E56" s="213"/>
      <c r="F56" s="213"/>
      <c r="G56" s="213"/>
      <c r="H56" s="213"/>
      <c r="I56" s="213"/>
    </row>
    <row r="57" spans="1:9" s="41" customFormat="1" ht="30">
      <c r="A57" s="38" t="s">
        <v>23</v>
      </c>
      <c r="B57" s="38"/>
      <c r="C57" s="38"/>
      <c r="D57" s="38"/>
      <c r="E57" s="38" t="s">
        <v>91</v>
      </c>
      <c r="F57" s="39" t="s">
        <v>21</v>
      </c>
      <c r="G57" s="40" t="s">
        <v>24</v>
      </c>
      <c r="H57" s="39" t="s">
        <v>81</v>
      </c>
      <c r="I57" s="39" t="s">
        <v>22</v>
      </c>
    </row>
    <row r="58" spans="1:9" s="41" customFormat="1">
      <c r="A58" s="94"/>
      <c r="B58" s="96"/>
      <c r="C58" s="96"/>
      <c r="D58" s="97"/>
      <c r="E58" s="5"/>
      <c r="F58" s="6"/>
      <c r="G58" s="90"/>
      <c r="H58" s="87"/>
      <c r="I58" s="7">
        <f>ROUND(H58*G58*F58,2)</f>
        <v>0</v>
      </c>
    </row>
    <row r="59" spans="1:9" s="29" customFormat="1">
      <c r="A59" s="94"/>
      <c r="B59" s="96"/>
      <c r="C59" s="96"/>
      <c r="D59" s="97"/>
      <c r="E59" s="5"/>
      <c r="F59" s="6"/>
      <c r="G59" s="90"/>
      <c r="H59" s="87"/>
      <c r="I59" s="7">
        <f t="shared" ref="I59:I65" si="4">ROUND(H59*G59*F59,2)</f>
        <v>0</v>
      </c>
    </row>
    <row r="60" spans="1:9">
      <c r="A60" s="94"/>
      <c r="B60" s="96"/>
      <c r="C60" s="96"/>
      <c r="D60" s="97"/>
      <c r="E60" s="5"/>
      <c r="F60" s="6"/>
      <c r="G60" s="90"/>
      <c r="H60" s="87"/>
      <c r="I60" s="7">
        <f t="shared" si="4"/>
        <v>0</v>
      </c>
    </row>
    <row r="61" spans="1:9">
      <c r="A61" s="94"/>
      <c r="B61" s="96"/>
      <c r="C61" s="96"/>
      <c r="D61" s="97"/>
      <c r="E61" s="5"/>
      <c r="F61" s="6"/>
      <c r="G61" s="90"/>
      <c r="H61" s="87"/>
      <c r="I61" s="7">
        <f t="shared" si="4"/>
        <v>0</v>
      </c>
    </row>
    <row r="62" spans="1:9" s="41" customFormat="1">
      <c r="A62" s="94"/>
      <c r="B62" s="96"/>
      <c r="C62" s="96"/>
      <c r="D62" s="97"/>
      <c r="E62" s="5"/>
      <c r="F62" s="6"/>
      <c r="G62" s="90"/>
      <c r="H62" s="87"/>
      <c r="I62" s="7">
        <f t="shared" si="4"/>
        <v>0</v>
      </c>
    </row>
    <row r="63" spans="1:9" s="41" customFormat="1">
      <c r="A63" s="94"/>
      <c r="B63" s="96"/>
      <c r="C63" s="96"/>
      <c r="D63" s="97"/>
      <c r="E63" s="5"/>
      <c r="F63" s="6"/>
      <c r="G63" s="90"/>
      <c r="H63" s="87"/>
      <c r="I63" s="7">
        <f t="shared" si="4"/>
        <v>0</v>
      </c>
    </row>
    <row r="64" spans="1:9" s="41" customFormat="1">
      <c r="A64" s="94"/>
      <c r="B64" s="96"/>
      <c r="C64" s="96"/>
      <c r="D64" s="97"/>
      <c r="E64" s="5"/>
      <c r="F64" s="6"/>
      <c r="G64" s="90"/>
      <c r="H64" s="87"/>
      <c r="I64" s="7">
        <f t="shared" si="4"/>
        <v>0</v>
      </c>
    </row>
    <row r="65" spans="1:9" s="41" customFormat="1">
      <c r="A65" s="94"/>
      <c r="B65" s="96"/>
      <c r="C65" s="96"/>
      <c r="D65" s="97"/>
      <c r="E65" s="5"/>
      <c r="F65" s="6"/>
      <c r="G65" s="90"/>
      <c r="H65" s="87"/>
      <c r="I65" s="7">
        <f t="shared" si="4"/>
        <v>0</v>
      </c>
    </row>
    <row r="66" spans="1:9" s="41" customFormat="1">
      <c r="A66" s="211" t="s">
        <v>1</v>
      </c>
      <c r="B66" s="211"/>
      <c r="C66" s="211"/>
      <c r="D66" s="211"/>
      <c r="E66" s="211"/>
      <c r="F66" s="211"/>
      <c r="G66" s="211"/>
      <c r="H66" s="211"/>
      <c r="I66" s="42">
        <f>SUM(I58:I65)</f>
        <v>0</v>
      </c>
    </row>
    <row r="67" spans="1:9" s="41" customFormat="1">
      <c r="A67" s="215"/>
      <c r="B67" s="216"/>
      <c r="C67" s="216"/>
      <c r="D67" s="216"/>
      <c r="E67" s="216"/>
      <c r="F67" s="216"/>
      <c r="G67" s="216"/>
      <c r="H67" s="216"/>
      <c r="I67" s="216"/>
    </row>
    <row r="68" spans="1:9" s="41" customFormat="1">
      <c r="A68" s="70" t="s">
        <v>95</v>
      </c>
      <c r="B68" s="70"/>
      <c r="C68" s="70"/>
      <c r="D68" s="70"/>
      <c r="E68" s="70"/>
      <c r="F68" s="70"/>
      <c r="G68" s="71"/>
      <c r="H68" s="70"/>
      <c r="I68" s="70"/>
    </row>
    <row r="69" spans="1:9" s="41" customFormat="1">
      <c r="A69" s="72"/>
      <c r="B69" s="73"/>
      <c r="C69" s="73"/>
      <c r="D69" s="73"/>
      <c r="E69" s="73"/>
      <c r="F69" s="73"/>
      <c r="G69" s="73"/>
      <c r="H69" s="73"/>
      <c r="I69" s="73"/>
    </row>
    <row r="70" spans="1:9" s="41" customFormat="1" ht="15" customHeight="1">
      <c r="A70" s="204" t="s">
        <v>96</v>
      </c>
      <c r="B70" s="205"/>
      <c r="C70" s="205"/>
      <c r="D70" s="206"/>
      <c r="E70" s="77" t="s">
        <v>91</v>
      </c>
      <c r="F70" s="78" t="s">
        <v>21</v>
      </c>
      <c r="G70" s="207" t="s">
        <v>24</v>
      </c>
      <c r="H70" s="208"/>
      <c r="I70" s="78" t="s">
        <v>1</v>
      </c>
    </row>
    <row r="71" spans="1:9" s="41" customFormat="1">
      <c r="A71" s="197"/>
      <c r="B71" s="198"/>
      <c r="C71" s="198"/>
      <c r="D71" s="199"/>
      <c r="E71" s="5"/>
      <c r="F71" s="6"/>
      <c r="G71" s="99"/>
      <c r="H71" s="98"/>
      <c r="I71" s="80">
        <f>ROUND(F71*G71,2)</f>
        <v>0</v>
      </c>
    </row>
    <row r="72" spans="1:9" s="41" customFormat="1">
      <c r="A72" s="197"/>
      <c r="B72" s="198"/>
      <c r="C72" s="198"/>
      <c r="D72" s="199"/>
      <c r="E72" s="5"/>
      <c r="F72" s="6"/>
      <c r="G72" s="99"/>
      <c r="H72" s="98"/>
      <c r="I72" s="80">
        <f t="shared" ref="I72:I74" si="5">ROUND(F72*G72,2)</f>
        <v>0</v>
      </c>
    </row>
    <row r="73" spans="1:9" s="41" customFormat="1">
      <c r="A73" s="197"/>
      <c r="B73" s="198"/>
      <c r="C73" s="198"/>
      <c r="D73" s="199"/>
      <c r="E73" s="5"/>
      <c r="F73" s="6"/>
      <c r="G73" s="99"/>
      <c r="H73" s="98"/>
      <c r="I73" s="80">
        <f t="shared" si="5"/>
        <v>0</v>
      </c>
    </row>
    <row r="74" spans="1:9" s="41" customFormat="1">
      <c r="A74" s="197"/>
      <c r="B74" s="198"/>
      <c r="C74" s="198"/>
      <c r="D74" s="199"/>
      <c r="E74" s="5"/>
      <c r="F74" s="6"/>
      <c r="G74" s="99"/>
      <c r="H74" s="98"/>
      <c r="I74" s="80">
        <f t="shared" si="5"/>
        <v>0</v>
      </c>
    </row>
    <row r="75" spans="1:9" s="41" customFormat="1">
      <c r="A75" s="200" t="s">
        <v>1</v>
      </c>
      <c r="B75" s="200"/>
      <c r="C75" s="200"/>
      <c r="D75" s="200"/>
      <c r="E75" s="200"/>
      <c r="F75" s="200"/>
      <c r="G75" s="200"/>
      <c r="H75" s="200"/>
      <c r="I75" s="79">
        <f>SUM(I71:I74)</f>
        <v>0</v>
      </c>
    </row>
    <row r="76" spans="1:9" s="41" customFormat="1">
      <c r="A76" s="72"/>
      <c r="B76" s="73"/>
      <c r="C76" s="73"/>
      <c r="D76" s="73"/>
      <c r="E76" s="73"/>
      <c r="F76" s="73"/>
      <c r="G76" s="73"/>
      <c r="H76" s="73"/>
      <c r="I76" s="73"/>
    </row>
    <row r="77" spans="1:9" s="41" customFormat="1">
      <c r="A77" s="75" t="s">
        <v>100</v>
      </c>
      <c r="B77" s="74"/>
      <c r="C77" s="74"/>
      <c r="D77" s="74"/>
      <c r="E77" s="74"/>
      <c r="F77" s="74"/>
      <c r="G77" s="74"/>
      <c r="H77" s="74"/>
      <c r="I77" s="76">
        <f>I66-I75</f>
        <v>0</v>
      </c>
    </row>
    <row r="78" spans="1:9" s="41" customFormat="1">
      <c r="A78" s="178"/>
      <c r="B78" s="73"/>
      <c r="C78" s="73"/>
      <c r="D78" s="73"/>
      <c r="E78" s="73"/>
      <c r="F78" s="73"/>
      <c r="G78" s="73"/>
      <c r="H78" s="73"/>
      <c r="I78" s="73"/>
    </row>
    <row r="79" spans="1:9" s="41" customFormat="1">
      <c r="A79" s="14" t="str">
        <f>'2. G por Categ_Activ_y_Anualid'!$A$10</f>
        <v>5. Equipamientos</v>
      </c>
      <c r="B79" s="30"/>
      <c r="C79" s="30"/>
      <c r="D79" s="30"/>
      <c r="E79" s="30"/>
      <c r="F79" s="30"/>
      <c r="G79" s="37"/>
      <c r="H79" s="30"/>
      <c r="I79" s="30"/>
    </row>
    <row r="80" spans="1:9" s="41" customFormat="1" ht="30">
      <c r="A80" s="38" t="s">
        <v>23</v>
      </c>
      <c r="B80" s="38"/>
      <c r="C80" s="38"/>
      <c r="D80" s="38"/>
      <c r="E80" s="38" t="s">
        <v>91</v>
      </c>
      <c r="F80" s="39" t="s">
        <v>21</v>
      </c>
      <c r="G80" s="40" t="s">
        <v>24</v>
      </c>
      <c r="H80" s="39" t="s">
        <v>81</v>
      </c>
      <c r="I80" s="39" t="s">
        <v>22</v>
      </c>
    </row>
    <row r="81" spans="1:9" s="41" customFormat="1">
      <c r="A81" s="94"/>
      <c r="B81" s="96"/>
      <c r="C81" s="96"/>
      <c r="D81" s="97"/>
      <c r="E81" s="95"/>
      <c r="F81" s="6"/>
      <c r="G81" s="11"/>
      <c r="H81" s="87"/>
      <c r="I81" s="7">
        <f>ROUND(H81*G81*F81,2)</f>
        <v>0</v>
      </c>
    </row>
    <row r="82" spans="1:9" s="29" customFormat="1">
      <c r="A82" s="94"/>
      <c r="B82" s="96"/>
      <c r="C82" s="96"/>
      <c r="D82" s="97"/>
      <c r="E82" s="95"/>
      <c r="F82" s="6"/>
      <c r="G82" s="11"/>
      <c r="H82" s="87"/>
      <c r="I82" s="7">
        <f t="shared" ref="I82:I88" si="6">ROUND(H82*G82*F82,2)</f>
        <v>0</v>
      </c>
    </row>
    <row r="83" spans="1:9">
      <c r="A83" s="94"/>
      <c r="B83" s="96"/>
      <c r="C83" s="96"/>
      <c r="D83" s="97"/>
      <c r="E83" s="95"/>
      <c r="F83" s="6"/>
      <c r="G83" s="11"/>
      <c r="H83" s="87"/>
      <c r="I83" s="7">
        <f t="shared" si="6"/>
        <v>0</v>
      </c>
    </row>
    <row r="84" spans="1:9">
      <c r="A84" s="94"/>
      <c r="B84" s="96"/>
      <c r="C84" s="96"/>
      <c r="D84" s="97"/>
      <c r="E84" s="95"/>
      <c r="F84" s="6"/>
      <c r="G84" s="11"/>
      <c r="H84" s="87"/>
      <c r="I84" s="7">
        <f t="shared" si="6"/>
        <v>0</v>
      </c>
    </row>
    <row r="85" spans="1:9" s="41" customFormat="1">
      <c r="A85" s="94"/>
      <c r="B85" s="96"/>
      <c r="C85" s="96"/>
      <c r="D85" s="97"/>
      <c r="E85" s="95"/>
      <c r="F85" s="6"/>
      <c r="G85" s="11"/>
      <c r="H85" s="87"/>
      <c r="I85" s="7">
        <f t="shared" si="6"/>
        <v>0</v>
      </c>
    </row>
    <row r="86" spans="1:9" s="41" customFormat="1">
      <c r="A86" s="94"/>
      <c r="B86" s="96"/>
      <c r="C86" s="96"/>
      <c r="D86" s="97"/>
      <c r="E86" s="95"/>
      <c r="F86" s="6"/>
      <c r="G86" s="11"/>
      <c r="H86" s="87"/>
      <c r="I86" s="7">
        <f t="shared" si="6"/>
        <v>0</v>
      </c>
    </row>
    <row r="87" spans="1:9" s="41" customFormat="1">
      <c r="A87" s="94"/>
      <c r="B87" s="96"/>
      <c r="C87" s="96"/>
      <c r="D87" s="97"/>
      <c r="E87" s="95"/>
      <c r="F87" s="6"/>
      <c r="G87" s="11"/>
      <c r="H87" s="87"/>
      <c r="I87" s="7">
        <f t="shared" si="6"/>
        <v>0</v>
      </c>
    </row>
    <row r="88" spans="1:9" s="41" customFormat="1">
      <c r="A88" s="94"/>
      <c r="B88" s="96"/>
      <c r="C88" s="96"/>
      <c r="D88" s="97"/>
      <c r="E88" s="95"/>
      <c r="F88" s="6"/>
      <c r="G88" s="11"/>
      <c r="H88" s="87"/>
      <c r="I88" s="7">
        <f t="shared" si="6"/>
        <v>0</v>
      </c>
    </row>
    <row r="89" spans="1:9" s="41" customFormat="1">
      <c r="A89" s="211" t="s">
        <v>1</v>
      </c>
      <c r="B89" s="211"/>
      <c r="C89" s="211"/>
      <c r="D89" s="211"/>
      <c r="E89" s="211"/>
      <c r="F89" s="211"/>
      <c r="G89" s="211"/>
      <c r="H89" s="211"/>
      <c r="I89" s="42">
        <f>SUM(I81:I88)</f>
        <v>0</v>
      </c>
    </row>
    <row r="90" spans="1:9" s="41" customFormat="1">
      <c r="A90" s="10"/>
      <c r="B90" s="10"/>
      <c r="C90" s="10"/>
      <c r="D90" s="10"/>
      <c r="E90" s="10"/>
      <c r="F90" s="10"/>
      <c r="G90" s="43"/>
      <c r="H90" s="10"/>
      <c r="I90" s="10"/>
    </row>
    <row r="91" spans="1:9" s="41" customFormat="1">
      <c r="A91" s="70" t="s">
        <v>95</v>
      </c>
      <c r="B91" s="70"/>
      <c r="C91" s="70"/>
      <c r="D91" s="70"/>
      <c r="E91" s="70"/>
      <c r="F91" s="70"/>
      <c r="G91" s="71"/>
      <c r="H91" s="70"/>
      <c r="I91" s="70"/>
    </row>
    <row r="92" spans="1:9" s="41" customFormat="1">
      <c r="A92" s="72"/>
      <c r="B92" s="73"/>
      <c r="C92" s="73"/>
      <c r="D92" s="73"/>
      <c r="E92" s="73"/>
      <c r="F92" s="73"/>
      <c r="G92" s="73"/>
      <c r="H92" s="73"/>
      <c r="I92" s="73"/>
    </row>
    <row r="93" spans="1:9" s="41" customFormat="1">
      <c r="A93" s="204" t="s">
        <v>96</v>
      </c>
      <c r="B93" s="205"/>
      <c r="C93" s="205"/>
      <c r="D93" s="206"/>
      <c r="E93" s="77" t="s">
        <v>91</v>
      </c>
      <c r="F93" s="78" t="s">
        <v>21</v>
      </c>
      <c r="G93" s="207" t="s">
        <v>24</v>
      </c>
      <c r="H93" s="208"/>
      <c r="I93" s="78" t="s">
        <v>1</v>
      </c>
    </row>
    <row r="94" spans="1:9" s="41" customFormat="1">
      <c r="A94" s="197"/>
      <c r="B94" s="198"/>
      <c r="C94" s="198"/>
      <c r="D94" s="199"/>
      <c r="E94" s="5"/>
      <c r="F94" s="6"/>
      <c r="G94" s="101"/>
      <c r="H94" s="100"/>
      <c r="I94" s="80">
        <f>ROUND(F94*G94,2)</f>
        <v>0</v>
      </c>
    </row>
    <row r="95" spans="1:9" s="41" customFormat="1">
      <c r="A95" s="197"/>
      <c r="B95" s="198"/>
      <c r="C95" s="198"/>
      <c r="D95" s="199"/>
      <c r="E95" s="5"/>
      <c r="F95" s="6"/>
      <c r="G95" s="101"/>
      <c r="H95" s="100"/>
      <c r="I95" s="80">
        <f t="shared" ref="I95:I97" si="7">ROUND(F95*G95,2)</f>
        <v>0</v>
      </c>
    </row>
    <row r="96" spans="1:9" s="41" customFormat="1">
      <c r="A96" s="197"/>
      <c r="B96" s="198"/>
      <c r="C96" s="198"/>
      <c r="D96" s="199"/>
      <c r="E96" s="5"/>
      <c r="F96" s="6"/>
      <c r="G96" s="101"/>
      <c r="H96" s="100"/>
      <c r="I96" s="80">
        <f t="shared" si="7"/>
        <v>0</v>
      </c>
    </row>
    <row r="97" spans="1:9" s="41" customFormat="1">
      <c r="A97" s="197"/>
      <c r="B97" s="198"/>
      <c r="C97" s="198"/>
      <c r="D97" s="199"/>
      <c r="E97" s="5"/>
      <c r="F97" s="6"/>
      <c r="G97" s="101"/>
      <c r="H97" s="100"/>
      <c r="I97" s="80">
        <f t="shared" si="7"/>
        <v>0</v>
      </c>
    </row>
    <row r="98" spans="1:9" s="41" customFormat="1">
      <c r="A98" s="200" t="s">
        <v>1</v>
      </c>
      <c r="B98" s="200"/>
      <c r="C98" s="200"/>
      <c r="D98" s="200"/>
      <c r="E98" s="200"/>
      <c r="F98" s="200"/>
      <c r="G98" s="200"/>
      <c r="H98" s="200"/>
      <c r="I98" s="79">
        <f>SUM(I94:I97)</f>
        <v>0</v>
      </c>
    </row>
    <row r="99" spans="1:9" s="41" customFormat="1">
      <c r="A99" s="10"/>
      <c r="B99" s="10"/>
      <c r="C99" s="10"/>
      <c r="D99" s="10"/>
      <c r="E99" s="10"/>
      <c r="F99" s="10"/>
      <c r="G99" s="43"/>
      <c r="H99" s="10"/>
      <c r="I99" s="10"/>
    </row>
    <row r="100" spans="1:9" s="41" customFormat="1">
      <c r="A100" s="75" t="s">
        <v>101</v>
      </c>
      <c r="B100" s="74"/>
      <c r="C100" s="74"/>
      <c r="D100" s="74"/>
      <c r="E100" s="74"/>
      <c r="F100" s="74"/>
      <c r="G100" s="74"/>
      <c r="H100" s="74"/>
      <c r="I100" s="76">
        <f>I89-I98</f>
        <v>0</v>
      </c>
    </row>
    <row r="101" spans="1:9" s="41" customFormat="1">
      <c r="A101" s="10"/>
      <c r="B101" s="10"/>
      <c r="C101" s="10"/>
      <c r="D101" s="10"/>
      <c r="E101" s="10"/>
      <c r="F101" s="10"/>
      <c r="G101" s="43"/>
      <c r="H101" s="10"/>
      <c r="I101" s="10"/>
    </row>
    <row r="102" spans="1:9" s="41" customFormat="1">
      <c r="A102" s="201" t="s">
        <v>97</v>
      </c>
      <c r="B102" s="201"/>
      <c r="C102" s="201"/>
      <c r="D102" s="201"/>
      <c r="E102" s="201"/>
      <c r="F102" s="201"/>
      <c r="G102" s="201"/>
      <c r="H102" s="201"/>
      <c r="I102" s="44">
        <f>I27+I31+I54+I77+I100</f>
        <v>0</v>
      </c>
    </row>
    <row r="103" spans="1:9" s="41" customFormat="1">
      <c r="A103" s="202"/>
      <c r="B103" s="202"/>
      <c r="C103" s="202"/>
      <c r="D103" s="202"/>
      <c r="E103" s="202"/>
      <c r="F103" s="202"/>
      <c r="G103" s="202"/>
      <c r="H103" s="202"/>
      <c r="I103" s="202"/>
    </row>
    <row r="104" spans="1:9" s="29" customFormat="1">
      <c r="A104" s="45" t="str">
        <f>'1. Resumen'!A2</f>
        <v>ACRÓNIMO</v>
      </c>
      <c r="B104" s="46"/>
      <c r="C104" s="46"/>
      <c r="D104" s="46"/>
      <c r="E104" s="46"/>
      <c r="F104" s="46"/>
      <c r="G104" s="47"/>
      <c r="H104" s="46"/>
      <c r="I104" s="46"/>
    </row>
    <row r="105" spans="1:9">
      <c r="A105" s="36" t="s">
        <v>93</v>
      </c>
      <c r="B105" s="36"/>
      <c r="C105" s="229" t="str">
        <f>'1. Resumen'!C7</f>
        <v>Beneficiario 2</v>
      </c>
      <c r="D105" s="230"/>
      <c r="E105" s="230"/>
      <c r="F105" s="230"/>
      <c r="G105" s="230"/>
      <c r="H105" s="230"/>
      <c r="I105" s="231"/>
    </row>
    <row r="106" spans="1:9" ht="15" customHeight="1">
      <c r="A106" s="36" t="s">
        <v>3</v>
      </c>
      <c r="B106" s="36"/>
      <c r="C106" s="229" t="str">
        <f>'1. Resumen'!B30</f>
        <v>Gestión y Coordinación</v>
      </c>
      <c r="D106" s="230"/>
      <c r="E106" s="230"/>
      <c r="F106" s="230"/>
      <c r="G106" s="230"/>
      <c r="H106" s="230"/>
      <c r="I106" s="231"/>
    </row>
    <row r="107" spans="1:9">
      <c r="A107" s="202"/>
      <c r="B107" s="202"/>
      <c r="C107" s="202"/>
      <c r="D107" s="202"/>
      <c r="E107" s="202"/>
      <c r="F107" s="202"/>
      <c r="G107" s="202"/>
      <c r="H107" s="202"/>
      <c r="I107" s="202"/>
    </row>
    <row r="108" spans="1:9" s="41" customFormat="1">
      <c r="A108" s="14" t="str">
        <f>'2. G por Categ_Activ_y_Anualid'!$A$6</f>
        <v>1. Personal directo</v>
      </c>
      <c r="B108" s="30"/>
      <c r="C108" s="30"/>
      <c r="D108" s="30"/>
      <c r="E108" s="30"/>
      <c r="F108" s="30"/>
      <c r="G108" s="37"/>
      <c r="H108" s="30"/>
      <c r="I108" s="30"/>
    </row>
    <row r="109" spans="1:9" s="41" customFormat="1" ht="60">
      <c r="A109" s="38" t="s">
        <v>78</v>
      </c>
      <c r="B109" s="38" t="s">
        <v>79</v>
      </c>
      <c r="C109" s="62" t="s">
        <v>90</v>
      </c>
      <c r="D109" s="62" t="s">
        <v>80</v>
      </c>
      <c r="E109" s="62" t="s">
        <v>81</v>
      </c>
      <c r="F109" s="39" t="s">
        <v>82</v>
      </c>
      <c r="G109" s="40" t="s">
        <v>83</v>
      </c>
      <c r="H109" s="39" t="s">
        <v>84</v>
      </c>
      <c r="I109" s="39" t="s">
        <v>22</v>
      </c>
    </row>
    <row r="110" spans="1:9" s="41" customFormat="1">
      <c r="A110" s="5"/>
      <c r="B110" s="5"/>
      <c r="C110" s="5"/>
      <c r="D110" s="89"/>
      <c r="E110" s="86"/>
      <c r="F110" s="6"/>
      <c r="G110" s="11"/>
      <c r="H110" s="8"/>
      <c r="I110" s="7">
        <f t="shared" ref="I110:I117" si="8">ROUND(IF(D110&gt;0,D110*E110*A110,H110*G110*A110),2)</f>
        <v>0</v>
      </c>
    </row>
    <row r="111" spans="1:9" s="41" customFormat="1">
      <c r="A111" s="5"/>
      <c r="B111" s="5"/>
      <c r="C111" s="5"/>
      <c r="D111" s="89"/>
      <c r="E111" s="86"/>
      <c r="F111" s="6"/>
      <c r="G111" s="11"/>
      <c r="H111" s="8"/>
      <c r="I111" s="7">
        <f t="shared" si="8"/>
        <v>0</v>
      </c>
    </row>
    <row r="112" spans="1:9" s="41" customFormat="1">
      <c r="A112" s="5"/>
      <c r="B112" s="5"/>
      <c r="C112" s="5"/>
      <c r="D112" s="89"/>
      <c r="E112" s="86"/>
      <c r="F112" s="6"/>
      <c r="G112" s="11"/>
      <c r="H112" s="8"/>
      <c r="I112" s="7">
        <f t="shared" si="8"/>
        <v>0</v>
      </c>
    </row>
    <row r="113" spans="1:9" s="41" customFormat="1">
      <c r="A113" s="5"/>
      <c r="B113" s="5"/>
      <c r="C113" s="5"/>
      <c r="D113" s="5"/>
      <c r="E113" s="5"/>
      <c r="F113" s="6"/>
      <c r="G113" s="11"/>
      <c r="H113" s="8"/>
      <c r="I113" s="7">
        <f t="shared" si="8"/>
        <v>0</v>
      </c>
    </row>
    <row r="114" spans="1:9" s="41" customFormat="1">
      <c r="A114" s="5"/>
      <c r="B114" s="5"/>
      <c r="C114" s="5"/>
      <c r="D114" s="5"/>
      <c r="E114" s="5"/>
      <c r="F114" s="6"/>
      <c r="G114" s="11"/>
      <c r="H114" s="8"/>
      <c r="I114" s="7">
        <f t="shared" si="8"/>
        <v>0</v>
      </c>
    </row>
    <row r="115" spans="1:9" s="41" customFormat="1">
      <c r="A115" s="5"/>
      <c r="B115" s="5"/>
      <c r="C115" s="5"/>
      <c r="D115" s="5"/>
      <c r="E115" s="5"/>
      <c r="F115" s="6"/>
      <c r="G115" s="11"/>
      <c r="H115" s="8"/>
      <c r="I115" s="7">
        <f t="shared" si="8"/>
        <v>0</v>
      </c>
    </row>
    <row r="116" spans="1:9" s="29" customFormat="1">
      <c r="A116" s="5"/>
      <c r="B116" s="5"/>
      <c r="C116" s="5"/>
      <c r="D116" s="5"/>
      <c r="E116" s="5"/>
      <c r="F116" s="6"/>
      <c r="G116" s="11"/>
      <c r="H116" s="8"/>
      <c r="I116" s="7">
        <f t="shared" si="8"/>
        <v>0</v>
      </c>
    </row>
    <row r="117" spans="1:9">
      <c r="A117" s="5"/>
      <c r="B117" s="5"/>
      <c r="C117" s="5"/>
      <c r="D117" s="5"/>
      <c r="E117" s="5"/>
      <c r="F117" s="6"/>
      <c r="G117" s="11"/>
      <c r="H117" s="8"/>
      <c r="I117" s="7">
        <f t="shared" si="8"/>
        <v>0</v>
      </c>
    </row>
    <row r="118" spans="1:9" s="29" customFormat="1">
      <c r="A118" s="211" t="s">
        <v>1</v>
      </c>
      <c r="B118" s="211"/>
      <c r="C118" s="211"/>
      <c r="D118" s="211"/>
      <c r="E118" s="211"/>
      <c r="F118" s="211"/>
      <c r="G118" s="211"/>
      <c r="H118" s="211"/>
      <c r="I118" s="42">
        <f>SUM(I110:I117)</f>
        <v>0</v>
      </c>
    </row>
    <row r="119" spans="1:9" s="29" customFormat="1">
      <c r="A119" s="203"/>
      <c r="B119" s="203"/>
      <c r="C119" s="203"/>
      <c r="D119" s="203"/>
      <c r="E119" s="203"/>
      <c r="F119" s="203"/>
      <c r="G119" s="203"/>
      <c r="H119" s="203"/>
      <c r="I119" s="203"/>
    </row>
    <row r="120" spans="1:9" s="41" customFormat="1">
      <c r="A120" s="70" t="s">
        <v>95</v>
      </c>
      <c r="B120" s="70"/>
      <c r="C120" s="70"/>
      <c r="D120" s="70"/>
      <c r="E120" s="70"/>
      <c r="F120" s="70"/>
      <c r="G120" s="71"/>
      <c r="H120" s="70"/>
      <c r="I120" s="70"/>
    </row>
    <row r="121" spans="1:9" s="41" customFormat="1">
      <c r="A121" s="72"/>
      <c r="B121" s="73"/>
      <c r="C121" s="73"/>
      <c r="D121" s="73"/>
      <c r="E121" s="73"/>
      <c r="F121" s="73"/>
      <c r="G121" s="73"/>
      <c r="H121" s="73"/>
      <c r="I121" s="73"/>
    </row>
    <row r="122" spans="1:9" s="41" customFormat="1" ht="15" customHeight="1">
      <c r="A122" s="204" t="s">
        <v>96</v>
      </c>
      <c r="B122" s="205"/>
      <c r="C122" s="205"/>
      <c r="D122" s="206"/>
      <c r="E122" s="77" t="s">
        <v>91</v>
      </c>
      <c r="F122" s="78" t="s">
        <v>21</v>
      </c>
      <c r="G122" s="207" t="s">
        <v>24</v>
      </c>
      <c r="H122" s="208"/>
      <c r="I122" s="78" t="s">
        <v>1</v>
      </c>
    </row>
    <row r="123" spans="1:9" s="41" customFormat="1">
      <c r="A123" s="197"/>
      <c r="B123" s="198"/>
      <c r="C123" s="198"/>
      <c r="D123" s="199"/>
      <c r="E123" s="5"/>
      <c r="F123" s="6"/>
      <c r="G123" s="99"/>
      <c r="H123" s="98"/>
      <c r="I123" s="80">
        <f>ROUND(F123*G123,2)</f>
        <v>0</v>
      </c>
    </row>
    <row r="124" spans="1:9" s="41" customFormat="1">
      <c r="A124" s="197"/>
      <c r="B124" s="198"/>
      <c r="C124" s="198"/>
      <c r="D124" s="199"/>
      <c r="E124" s="5"/>
      <c r="F124" s="6"/>
      <c r="G124" s="99"/>
      <c r="H124" s="98"/>
      <c r="I124" s="80">
        <f t="shared" ref="I124:I126" si="9">ROUND(F124*G124,2)</f>
        <v>0</v>
      </c>
    </row>
    <row r="125" spans="1:9" s="41" customFormat="1">
      <c r="A125" s="197"/>
      <c r="B125" s="198"/>
      <c r="C125" s="198"/>
      <c r="D125" s="199"/>
      <c r="E125" s="5"/>
      <c r="F125" s="6"/>
      <c r="G125" s="99"/>
      <c r="H125" s="98"/>
      <c r="I125" s="80">
        <f t="shared" si="9"/>
        <v>0</v>
      </c>
    </row>
    <row r="126" spans="1:9" s="41" customFormat="1">
      <c r="A126" s="197"/>
      <c r="B126" s="198"/>
      <c r="C126" s="198"/>
      <c r="D126" s="199"/>
      <c r="E126" s="5"/>
      <c r="F126" s="6"/>
      <c r="G126" s="99"/>
      <c r="H126" s="98"/>
      <c r="I126" s="80">
        <f t="shared" si="9"/>
        <v>0</v>
      </c>
    </row>
    <row r="127" spans="1:9" s="41" customFormat="1">
      <c r="A127" s="200" t="s">
        <v>1</v>
      </c>
      <c r="B127" s="200"/>
      <c r="C127" s="200"/>
      <c r="D127" s="200"/>
      <c r="E127" s="200"/>
      <c r="F127" s="200"/>
      <c r="G127" s="200"/>
      <c r="H127" s="200"/>
      <c r="I127" s="79">
        <f>SUM(I123:I126)</f>
        <v>0</v>
      </c>
    </row>
    <row r="128" spans="1:9" s="41" customFormat="1">
      <c r="A128" s="10"/>
      <c r="B128" s="10"/>
      <c r="C128" s="10"/>
      <c r="D128" s="10"/>
      <c r="E128" s="10"/>
      <c r="F128" s="10"/>
      <c r="G128" s="43"/>
      <c r="H128" s="10"/>
      <c r="I128" s="10"/>
    </row>
    <row r="129" spans="1:9" s="41" customFormat="1">
      <c r="A129" s="75" t="s">
        <v>102</v>
      </c>
      <c r="B129" s="74"/>
      <c r="C129" s="74"/>
      <c r="D129" s="74"/>
      <c r="E129" s="74"/>
      <c r="F129" s="74"/>
      <c r="G129" s="74"/>
      <c r="H129" s="74"/>
      <c r="I129" s="76">
        <f>I118-I127</f>
        <v>0</v>
      </c>
    </row>
    <row r="130" spans="1:9" s="29" customFormat="1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>
      <c r="A131" s="217" t="str">
        <f>'2. G por Categ_Activ_y_Anualid'!$A$7</f>
        <v>2. Gastos de oficina y administrativos</v>
      </c>
      <c r="B131" s="218"/>
      <c r="C131" s="218"/>
      <c r="D131" s="218"/>
      <c r="E131" s="218"/>
      <c r="F131" s="218"/>
      <c r="G131" s="218"/>
      <c r="H131" s="218"/>
      <c r="I131" s="218"/>
    </row>
    <row r="132" spans="1:9">
      <c r="A132" s="38" t="s">
        <v>23</v>
      </c>
      <c r="B132" s="38"/>
      <c r="C132" s="38"/>
      <c r="D132" s="38"/>
      <c r="E132" s="38"/>
      <c r="F132" s="39"/>
      <c r="G132" s="40"/>
      <c r="H132" s="39"/>
      <c r="I132" s="39" t="s">
        <v>22</v>
      </c>
    </row>
    <row r="133" spans="1:9">
      <c r="A133" s="221" t="s">
        <v>70</v>
      </c>
      <c r="B133" s="222"/>
      <c r="C133" s="222"/>
      <c r="D133" s="222"/>
      <c r="E133" s="222"/>
      <c r="F133" s="222"/>
      <c r="G133" s="222"/>
      <c r="H133" s="223"/>
      <c r="I133" s="58">
        <f>I129*0.15</f>
        <v>0</v>
      </c>
    </row>
    <row r="134" spans="1:9">
      <c r="A134" s="203"/>
      <c r="B134" s="203"/>
      <c r="C134" s="203"/>
      <c r="D134" s="203"/>
      <c r="E134" s="203"/>
      <c r="F134" s="203"/>
      <c r="G134" s="203"/>
      <c r="H134" s="203"/>
      <c r="I134" s="203"/>
    </row>
    <row r="135" spans="1:9" s="41" customFormat="1">
      <c r="A135" s="212" t="str">
        <f>'2. G por Categ_Activ_y_Anualid'!$A$8</f>
        <v>3. Viaje y alojamiento</v>
      </c>
      <c r="B135" s="213"/>
      <c r="C135" s="213"/>
      <c r="D135" s="213"/>
      <c r="E135" s="213"/>
      <c r="F135" s="213"/>
      <c r="G135" s="213"/>
      <c r="H135" s="213"/>
      <c r="I135" s="213"/>
    </row>
    <row r="136" spans="1:9" s="41" customFormat="1" ht="30">
      <c r="A136" s="224" t="s">
        <v>86</v>
      </c>
      <c r="B136" s="225"/>
      <c r="C136" s="226" t="s">
        <v>87</v>
      </c>
      <c r="D136" s="227"/>
      <c r="E136" s="228"/>
      <c r="F136" s="62" t="s">
        <v>88</v>
      </c>
      <c r="G136" s="224" t="s">
        <v>89</v>
      </c>
      <c r="H136" s="225"/>
      <c r="I136" s="39" t="s">
        <v>22</v>
      </c>
    </row>
    <row r="137" spans="1:9" s="41" customFormat="1">
      <c r="A137" s="175"/>
      <c r="B137" s="91"/>
      <c r="C137" s="94"/>
      <c r="D137" s="96"/>
      <c r="E137" s="91"/>
      <c r="F137" s="6"/>
      <c r="G137" s="88"/>
      <c r="H137" s="91"/>
      <c r="I137" s="7">
        <f t="shared" ref="I137:I144" si="10">ROUND(A137*F137*G137,2)</f>
        <v>0</v>
      </c>
    </row>
    <row r="138" spans="1:9" s="29" customFormat="1">
      <c r="A138" s="175"/>
      <c r="B138" s="91"/>
      <c r="C138" s="94"/>
      <c r="D138" s="96"/>
      <c r="E138" s="91"/>
      <c r="F138" s="6"/>
      <c r="G138" s="88"/>
      <c r="H138" s="91"/>
      <c r="I138" s="7">
        <f t="shared" si="10"/>
        <v>0</v>
      </c>
    </row>
    <row r="139" spans="1:9">
      <c r="A139" s="175"/>
      <c r="B139" s="91"/>
      <c r="C139" s="94"/>
      <c r="D139" s="96"/>
      <c r="E139" s="91"/>
      <c r="F139" s="6"/>
      <c r="G139" s="88"/>
      <c r="H139" s="91"/>
      <c r="I139" s="7">
        <f t="shared" si="10"/>
        <v>0</v>
      </c>
    </row>
    <row r="140" spans="1:9">
      <c r="A140" s="175"/>
      <c r="B140" s="91"/>
      <c r="C140" s="94"/>
      <c r="D140" s="96"/>
      <c r="E140" s="91"/>
      <c r="F140" s="6"/>
      <c r="G140" s="88"/>
      <c r="H140" s="91"/>
      <c r="I140" s="7">
        <f t="shared" si="10"/>
        <v>0</v>
      </c>
    </row>
    <row r="141" spans="1:9" s="41" customFormat="1">
      <c r="A141" s="175"/>
      <c r="B141" s="91"/>
      <c r="C141" s="94"/>
      <c r="D141" s="96"/>
      <c r="E141" s="91"/>
      <c r="F141" s="6"/>
      <c r="G141" s="88"/>
      <c r="H141" s="91"/>
      <c r="I141" s="7">
        <f t="shared" si="10"/>
        <v>0</v>
      </c>
    </row>
    <row r="142" spans="1:9" s="41" customFormat="1">
      <c r="A142" s="175"/>
      <c r="B142" s="91"/>
      <c r="C142" s="94"/>
      <c r="D142" s="96"/>
      <c r="E142" s="91"/>
      <c r="F142" s="6"/>
      <c r="G142" s="88"/>
      <c r="H142" s="91"/>
      <c r="I142" s="7">
        <f t="shared" si="10"/>
        <v>0</v>
      </c>
    </row>
    <row r="143" spans="1:9" s="41" customFormat="1">
      <c r="A143" s="175"/>
      <c r="B143" s="91"/>
      <c r="C143" s="94"/>
      <c r="D143" s="96"/>
      <c r="E143" s="91"/>
      <c r="F143" s="6"/>
      <c r="G143" s="88"/>
      <c r="H143" s="91"/>
      <c r="I143" s="7">
        <f t="shared" si="10"/>
        <v>0</v>
      </c>
    </row>
    <row r="144" spans="1:9" s="41" customFormat="1">
      <c r="A144" s="175"/>
      <c r="B144" s="91"/>
      <c r="C144" s="94"/>
      <c r="D144" s="96"/>
      <c r="E144" s="91"/>
      <c r="F144" s="6"/>
      <c r="G144" s="88"/>
      <c r="H144" s="91"/>
      <c r="I144" s="7">
        <f t="shared" si="10"/>
        <v>0</v>
      </c>
    </row>
    <row r="145" spans="1:9" s="41" customFormat="1">
      <c r="A145" s="211" t="s">
        <v>1</v>
      </c>
      <c r="B145" s="211"/>
      <c r="C145" s="211"/>
      <c r="D145" s="211"/>
      <c r="E145" s="211"/>
      <c r="F145" s="211"/>
      <c r="G145" s="211"/>
      <c r="H145" s="211"/>
      <c r="I145" s="42">
        <f>SUM(I137:I144)</f>
        <v>0</v>
      </c>
    </row>
    <row r="146" spans="1:9" s="41" customFormat="1">
      <c r="A146" s="203"/>
      <c r="B146" s="203"/>
      <c r="C146" s="203"/>
      <c r="D146" s="203"/>
      <c r="E146" s="203"/>
      <c r="F146" s="203"/>
      <c r="G146" s="203"/>
      <c r="H146" s="203"/>
      <c r="I146" s="203"/>
    </row>
    <row r="147" spans="1:9" s="41" customFormat="1">
      <c r="A147" s="70" t="s">
        <v>95</v>
      </c>
      <c r="B147" s="70"/>
      <c r="C147" s="70"/>
      <c r="D147" s="70"/>
      <c r="E147" s="70"/>
      <c r="F147" s="70"/>
      <c r="G147" s="71"/>
      <c r="H147" s="70"/>
      <c r="I147" s="70"/>
    </row>
    <row r="148" spans="1:9" s="41" customFormat="1">
      <c r="A148" s="72"/>
      <c r="B148" s="73"/>
      <c r="C148" s="73"/>
      <c r="D148" s="73"/>
      <c r="E148" s="73"/>
      <c r="F148" s="73"/>
      <c r="G148" s="73"/>
      <c r="H148" s="73"/>
      <c r="I148" s="73"/>
    </row>
    <row r="149" spans="1:9" s="41" customFormat="1" ht="15" customHeight="1">
      <c r="A149" s="204" t="s">
        <v>96</v>
      </c>
      <c r="B149" s="205"/>
      <c r="C149" s="205"/>
      <c r="D149" s="206"/>
      <c r="E149" s="77" t="s">
        <v>91</v>
      </c>
      <c r="F149" s="78" t="s">
        <v>21</v>
      </c>
      <c r="G149" s="207" t="s">
        <v>24</v>
      </c>
      <c r="H149" s="208"/>
      <c r="I149" s="78" t="s">
        <v>1</v>
      </c>
    </row>
    <row r="150" spans="1:9" s="41" customFormat="1">
      <c r="A150" s="197"/>
      <c r="B150" s="198"/>
      <c r="C150" s="198"/>
      <c r="D150" s="199"/>
      <c r="E150" s="5"/>
      <c r="F150" s="6"/>
      <c r="G150" s="99"/>
      <c r="H150" s="98"/>
      <c r="I150" s="80">
        <f>ROUND(F150*G150,2)</f>
        <v>0</v>
      </c>
    </row>
    <row r="151" spans="1:9" s="41" customFormat="1">
      <c r="A151" s="197"/>
      <c r="B151" s="198"/>
      <c r="C151" s="198"/>
      <c r="D151" s="199"/>
      <c r="E151" s="5"/>
      <c r="F151" s="6"/>
      <c r="G151" s="99"/>
      <c r="H151" s="98"/>
      <c r="I151" s="80">
        <f t="shared" ref="I151:I153" si="11">ROUND(F151*G151,2)</f>
        <v>0</v>
      </c>
    </row>
    <row r="152" spans="1:9" s="41" customFormat="1">
      <c r="A152" s="197"/>
      <c r="B152" s="198"/>
      <c r="C152" s="198"/>
      <c r="D152" s="199"/>
      <c r="E152" s="5"/>
      <c r="F152" s="6"/>
      <c r="G152" s="99"/>
      <c r="H152" s="98"/>
      <c r="I152" s="80">
        <f t="shared" si="11"/>
        <v>0</v>
      </c>
    </row>
    <row r="153" spans="1:9" s="41" customFormat="1">
      <c r="A153" s="197"/>
      <c r="B153" s="198"/>
      <c r="C153" s="198"/>
      <c r="D153" s="199"/>
      <c r="E153" s="5"/>
      <c r="F153" s="6"/>
      <c r="G153" s="99"/>
      <c r="H153" s="98"/>
      <c r="I153" s="80">
        <f t="shared" si="11"/>
        <v>0</v>
      </c>
    </row>
    <row r="154" spans="1:9" s="41" customFormat="1">
      <c r="A154" s="200" t="s">
        <v>1</v>
      </c>
      <c r="B154" s="200"/>
      <c r="C154" s="200"/>
      <c r="D154" s="200"/>
      <c r="E154" s="200"/>
      <c r="F154" s="200"/>
      <c r="G154" s="200"/>
      <c r="H154" s="200"/>
      <c r="I154" s="79">
        <f>SUM(I150:I153)</f>
        <v>0</v>
      </c>
    </row>
    <row r="155" spans="1:9" s="41" customFormat="1">
      <c r="A155" s="10"/>
      <c r="B155" s="10"/>
      <c r="C155" s="10"/>
      <c r="D155" s="10"/>
      <c r="E155" s="10"/>
      <c r="F155" s="10"/>
      <c r="G155" s="43"/>
      <c r="H155" s="10"/>
      <c r="I155" s="10"/>
    </row>
    <row r="156" spans="1:9" s="41" customFormat="1">
      <c r="A156" s="75" t="s">
        <v>103</v>
      </c>
      <c r="B156" s="74"/>
      <c r="C156" s="74"/>
      <c r="D156" s="74"/>
      <c r="E156" s="74"/>
      <c r="F156" s="74"/>
      <c r="G156" s="74"/>
      <c r="H156" s="74"/>
      <c r="I156" s="76">
        <f>I145-I154</f>
        <v>0</v>
      </c>
    </row>
    <row r="157" spans="1:9" s="41" customFormat="1">
      <c r="A157" s="177"/>
      <c r="B157" s="177"/>
      <c r="C157" s="177"/>
      <c r="D157" s="177"/>
      <c r="E157" s="177"/>
      <c r="F157" s="177"/>
      <c r="G157" s="177"/>
      <c r="H157" s="177"/>
      <c r="I157" s="177"/>
    </row>
    <row r="158" spans="1:9" s="41" customFormat="1">
      <c r="A158" s="212" t="str">
        <f>'2. G por Categ_Activ_y_Anualid'!$A$9</f>
        <v>4. Servicios y expertos externos</v>
      </c>
      <c r="B158" s="213"/>
      <c r="C158" s="213"/>
      <c r="D158" s="213"/>
      <c r="E158" s="213"/>
      <c r="F158" s="213"/>
      <c r="G158" s="213"/>
      <c r="H158" s="213"/>
      <c r="I158" s="213"/>
    </row>
    <row r="159" spans="1:9" s="41" customFormat="1" ht="30">
      <c r="A159" s="38" t="s">
        <v>23</v>
      </c>
      <c r="B159" s="38"/>
      <c r="C159" s="38"/>
      <c r="D159" s="38"/>
      <c r="E159" s="38" t="s">
        <v>91</v>
      </c>
      <c r="F159" s="39" t="s">
        <v>21</v>
      </c>
      <c r="G159" s="40" t="s">
        <v>24</v>
      </c>
      <c r="H159" s="39" t="s">
        <v>81</v>
      </c>
      <c r="I159" s="39" t="s">
        <v>22</v>
      </c>
    </row>
    <row r="160" spans="1:9" s="41" customFormat="1" ht="15" customHeight="1">
      <c r="A160" s="94"/>
      <c r="B160" s="96"/>
      <c r="C160" s="96"/>
      <c r="D160" s="97"/>
      <c r="E160" s="5"/>
      <c r="F160" s="6"/>
      <c r="G160" s="90"/>
      <c r="H160" s="87"/>
      <c r="I160" s="7">
        <f>ROUND(H160*G160*F160,2)</f>
        <v>0</v>
      </c>
    </row>
    <row r="161" spans="1:9" s="29" customFormat="1">
      <c r="A161" s="94"/>
      <c r="B161" s="96"/>
      <c r="C161" s="96"/>
      <c r="D161" s="97"/>
      <c r="E161" s="5"/>
      <c r="F161" s="6"/>
      <c r="G161" s="90"/>
      <c r="H161" s="87"/>
      <c r="I161" s="7">
        <f t="shared" ref="I161:I167" si="12">ROUND(H161*G161*F161,2)</f>
        <v>0</v>
      </c>
    </row>
    <row r="162" spans="1:9">
      <c r="A162" s="94"/>
      <c r="B162" s="96"/>
      <c r="C162" s="96"/>
      <c r="D162" s="97"/>
      <c r="E162" s="5"/>
      <c r="F162" s="6"/>
      <c r="G162" s="90"/>
      <c r="H162" s="87"/>
      <c r="I162" s="7">
        <f t="shared" si="12"/>
        <v>0</v>
      </c>
    </row>
    <row r="163" spans="1:9">
      <c r="A163" s="94"/>
      <c r="B163" s="96"/>
      <c r="C163" s="96"/>
      <c r="D163" s="97"/>
      <c r="E163" s="5"/>
      <c r="F163" s="6"/>
      <c r="G163" s="90"/>
      <c r="H163" s="87"/>
      <c r="I163" s="7">
        <f t="shared" si="12"/>
        <v>0</v>
      </c>
    </row>
    <row r="164" spans="1:9" s="41" customFormat="1">
      <c r="A164" s="94"/>
      <c r="B164" s="96"/>
      <c r="C164" s="96"/>
      <c r="D164" s="97"/>
      <c r="E164" s="5"/>
      <c r="F164" s="6"/>
      <c r="G164" s="90"/>
      <c r="H164" s="87"/>
      <c r="I164" s="7">
        <f t="shared" si="12"/>
        <v>0</v>
      </c>
    </row>
    <row r="165" spans="1:9" s="41" customFormat="1">
      <c r="A165" s="94"/>
      <c r="B165" s="96"/>
      <c r="C165" s="96"/>
      <c r="D165" s="97"/>
      <c r="E165" s="5"/>
      <c r="F165" s="6"/>
      <c r="G165" s="90"/>
      <c r="H165" s="87"/>
      <c r="I165" s="7">
        <f t="shared" si="12"/>
        <v>0</v>
      </c>
    </row>
    <row r="166" spans="1:9" s="41" customFormat="1">
      <c r="A166" s="94"/>
      <c r="B166" s="96"/>
      <c r="C166" s="96"/>
      <c r="D166" s="97"/>
      <c r="E166" s="5"/>
      <c r="F166" s="6"/>
      <c r="G166" s="90"/>
      <c r="H166" s="87"/>
      <c r="I166" s="7">
        <f t="shared" si="12"/>
        <v>0</v>
      </c>
    </row>
    <row r="167" spans="1:9" s="41" customFormat="1">
      <c r="A167" s="94"/>
      <c r="B167" s="96"/>
      <c r="C167" s="96"/>
      <c r="D167" s="97"/>
      <c r="E167" s="5"/>
      <c r="F167" s="6"/>
      <c r="G167" s="90"/>
      <c r="H167" s="87"/>
      <c r="I167" s="7">
        <f t="shared" si="12"/>
        <v>0</v>
      </c>
    </row>
    <row r="168" spans="1:9" s="41" customFormat="1">
      <c r="A168" s="211" t="s">
        <v>1</v>
      </c>
      <c r="B168" s="211"/>
      <c r="C168" s="211"/>
      <c r="D168" s="211"/>
      <c r="E168" s="211"/>
      <c r="F168" s="211"/>
      <c r="G168" s="211"/>
      <c r="H168" s="211"/>
      <c r="I168" s="42">
        <f>SUM(I160:I167)</f>
        <v>0</v>
      </c>
    </row>
    <row r="169" spans="1:9" s="41" customFormat="1">
      <c r="A169" s="202"/>
      <c r="B169" s="202"/>
      <c r="C169" s="202"/>
      <c r="D169" s="202"/>
      <c r="E169" s="202"/>
      <c r="F169" s="202"/>
      <c r="G169" s="202"/>
      <c r="H169" s="202"/>
      <c r="I169" s="202"/>
    </row>
    <row r="170" spans="1:9" s="41" customFormat="1">
      <c r="A170" s="70" t="s">
        <v>95</v>
      </c>
      <c r="B170" s="70"/>
      <c r="C170" s="70"/>
      <c r="D170" s="70"/>
      <c r="E170" s="70"/>
      <c r="F170" s="70"/>
      <c r="G170" s="71"/>
      <c r="H170" s="70"/>
      <c r="I170" s="70"/>
    </row>
    <row r="171" spans="1:9" s="41" customFormat="1">
      <c r="A171" s="72"/>
      <c r="B171" s="73"/>
      <c r="C171" s="73"/>
      <c r="D171" s="73"/>
      <c r="E171" s="73"/>
      <c r="F171" s="73"/>
      <c r="G171" s="73"/>
      <c r="H171" s="73"/>
      <c r="I171" s="73"/>
    </row>
    <row r="172" spans="1:9" s="41" customFormat="1" ht="15" customHeight="1">
      <c r="A172" s="204" t="s">
        <v>96</v>
      </c>
      <c r="B172" s="205"/>
      <c r="C172" s="205"/>
      <c r="D172" s="206"/>
      <c r="E172" s="77" t="s">
        <v>91</v>
      </c>
      <c r="F172" s="78" t="s">
        <v>21</v>
      </c>
      <c r="G172" s="207" t="s">
        <v>24</v>
      </c>
      <c r="H172" s="208"/>
      <c r="I172" s="78" t="s">
        <v>1</v>
      </c>
    </row>
    <row r="173" spans="1:9" s="41" customFormat="1">
      <c r="A173" s="197"/>
      <c r="B173" s="198"/>
      <c r="C173" s="198"/>
      <c r="D173" s="199"/>
      <c r="E173" s="5"/>
      <c r="F173" s="6"/>
      <c r="G173" s="99"/>
      <c r="H173" s="98"/>
      <c r="I173" s="80">
        <f>ROUND(F173*G173,2)</f>
        <v>0</v>
      </c>
    </row>
    <row r="174" spans="1:9" s="41" customFormat="1">
      <c r="A174" s="197"/>
      <c r="B174" s="198"/>
      <c r="C174" s="198"/>
      <c r="D174" s="199"/>
      <c r="E174" s="5"/>
      <c r="F174" s="6"/>
      <c r="G174" s="99"/>
      <c r="H174" s="98"/>
      <c r="I174" s="80">
        <f t="shared" ref="I174:I176" si="13">ROUND(F174*G174,2)</f>
        <v>0</v>
      </c>
    </row>
    <row r="175" spans="1:9" s="41" customFormat="1">
      <c r="A175" s="197"/>
      <c r="B175" s="198"/>
      <c r="C175" s="198"/>
      <c r="D175" s="199"/>
      <c r="E175" s="5"/>
      <c r="F175" s="6"/>
      <c r="G175" s="99"/>
      <c r="H175" s="98"/>
      <c r="I175" s="80">
        <f t="shared" si="13"/>
        <v>0</v>
      </c>
    </row>
    <row r="176" spans="1:9" s="41" customFormat="1">
      <c r="A176" s="197"/>
      <c r="B176" s="198"/>
      <c r="C176" s="198"/>
      <c r="D176" s="199"/>
      <c r="E176" s="5"/>
      <c r="F176" s="6"/>
      <c r="G176" s="99"/>
      <c r="H176" s="98"/>
      <c r="I176" s="80">
        <f t="shared" si="13"/>
        <v>0</v>
      </c>
    </row>
    <row r="177" spans="1:9" s="41" customFormat="1">
      <c r="A177" s="200" t="s">
        <v>1</v>
      </c>
      <c r="B177" s="200"/>
      <c r="C177" s="200"/>
      <c r="D177" s="200"/>
      <c r="E177" s="200"/>
      <c r="F177" s="200"/>
      <c r="G177" s="200"/>
      <c r="H177" s="200"/>
      <c r="I177" s="79">
        <f>SUM(I173:I176)</f>
        <v>0</v>
      </c>
    </row>
    <row r="178" spans="1:9" s="41" customFormat="1">
      <c r="A178" s="10"/>
      <c r="B178" s="10"/>
      <c r="C178" s="10"/>
      <c r="D178" s="10"/>
      <c r="E178" s="10"/>
      <c r="F178" s="10"/>
      <c r="G178" s="43"/>
      <c r="H178" s="10"/>
      <c r="I178" s="10"/>
    </row>
    <row r="179" spans="1:9" s="41" customFormat="1">
      <c r="A179" s="75" t="s">
        <v>104</v>
      </c>
      <c r="B179" s="74"/>
      <c r="C179" s="74"/>
      <c r="D179" s="74"/>
      <c r="E179" s="74"/>
      <c r="F179" s="74"/>
      <c r="G179" s="74"/>
      <c r="H179" s="74"/>
      <c r="I179" s="76">
        <f>I168-I177</f>
        <v>0</v>
      </c>
    </row>
    <row r="180" spans="1:9" s="41" customFormat="1">
      <c r="A180" s="176"/>
      <c r="B180" s="176"/>
      <c r="C180" s="176"/>
      <c r="D180" s="176"/>
      <c r="E180" s="176"/>
      <c r="F180" s="176"/>
      <c r="G180" s="176"/>
      <c r="H180" s="176"/>
      <c r="I180" s="176"/>
    </row>
    <row r="181" spans="1:9" s="41" customFormat="1">
      <c r="A181" s="14" t="str">
        <f>'2. G por Categ_Activ_y_Anualid'!$A$10</f>
        <v>5. Equipamientos</v>
      </c>
      <c r="B181" s="30"/>
      <c r="C181" s="30"/>
      <c r="D181" s="30"/>
      <c r="E181" s="30"/>
      <c r="F181" s="30"/>
      <c r="G181" s="37"/>
      <c r="H181" s="30"/>
      <c r="I181" s="30"/>
    </row>
    <row r="182" spans="1:9" s="41" customFormat="1" ht="30">
      <c r="A182" s="38" t="s">
        <v>23</v>
      </c>
      <c r="B182" s="38"/>
      <c r="C182" s="38"/>
      <c r="D182" s="38"/>
      <c r="E182" s="38" t="s">
        <v>91</v>
      </c>
      <c r="F182" s="39" t="s">
        <v>21</v>
      </c>
      <c r="G182" s="40" t="s">
        <v>24</v>
      </c>
      <c r="H182" s="39" t="s">
        <v>81</v>
      </c>
      <c r="I182" s="39" t="s">
        <v>22</v>
      </c>
    </row>
    <row r="183" spans="1:9" s="41" customFormat="1">
      <c r="A183" s="94"/>
      <c r="B183" s="96"/>
      <c r="C183" s="96"/>
      <c r="D183" s="97"/>
      <c r="E183" s="95"/>
      <c r="F183" s="6"/>
      <c r="G183" s="11"/>
      <c r="H183" s="87"/>
      <c r="I183" s="7">
        <f>ROUND(H183*G183*F183,2)</f>
        <v>0</v>
      </c>
    </row>
    <row r="184" spans="1:9" s="29" customFormat="1">
      <c r="A184" s="94"/>
      <c r="B184" s="96"/>
      <c r="C184" s="96"/>
      <c r="D184" s="97"/>
      <c r="E184" s="95"/>
      <c r="F184" s="6"/>
      <c r="G184" s="11"/>
      <c r="H184" s="87"/>
      <c r="I184" s="7">
        <f t="shared" ref="I184:I190" si="14">ROUND(H184*G184*F184,2)</f>
        <v>0</v>
      </c>
    </row>
    <row r="185" spans="1:9">
      <c r="A185" s="94"/>
      <c r="B185" s="96"/>
      <c r="C185" s="96"/>
      <c r="D185" s="97"/>
      <c r="E185" s="95"/>
      <c r="F185" s="6"/>
      <c r="G185" s="11"/>
      <c r="H185" s="87"/>
      <c r="I185" s="7">
        <f t="shared" si="14"/>
        <v>0</v>
      </c>
    </row>
    <row r="186" spans="1:9">
      <c r="A186" s="94"/>
      <c r="B186" s="96"/>
      <c r="C186" s="96"/>
      <c r="D186" s="97"/>
      <c r="E186" s="95"/>
      <c r="F186" s="6"/>
      <c r="G186" s="11"/>
      <c r="H186" s="87"/>
      <c r="I186" s="7">
        <f t="shared" si="14"/>
        <v>0</v>
      </c>
    </row>
    <row r="187" spans="1:9" s="41" customFormat="1">
      <c r="A187" s="94"/>
      <c r="B187" s="96"/>
      <c r="C187" s="96"/>
      <c r="D187" s="97"/>
      <c r="E187" s="95"/>
      <c r="F187" s="6"/>
      <c r="G187" s="11"/>
      <c r="H187" s="87"/>
      <c r="I187" s="7">
        <f t="shared" si="14"/>
        <v>0</v>
      </c>
    </row>
    <row r="188" spans="1:9" s="41" customFormat="1">
      <c r="A188" s="94"/>
      <c r="B188" s="96"/>
      <c r="C188" s="96"/>
      <c r="D188" s="97"/>
      <c r="E188" s="95"/>
      <c r="F188" s="6"/>
      <c r="G188" s="11"/>
      <c r="H188" s="87"/>
      <c r="I188" s="7">
        <f t="shared" si="14"/>
        <v>0</v>
      </c>
    </row>
    <row r="189" spans="1:9" s="41" customFormat="1">
      <c r="A189" s="94"/>
      <c r="B189" s="96"/>
      <c r="C189" s="96"/>
      <c r="D189" s="97"/>
      <c r="E189" s="95"/>
      <c r="F189" s="6"/>
      <c r="G189" s="11"/>
      <c r="H189" s="87"/>
      <c r="I189" s="7">
        <f t="shared" si="14"/>
        <v>0</v>
      </c>
    </row>
    <row r="190" spans="1:9" s="41" customFormat="1">
      <c r="A190" s="94"/>
      <c r="B190" s="96"/>
      <c r="C190" s="96"/>
      <c r="D190" s="97"/>
      <c r="E190" s="95"/>
      <c r="F190" s="6"/>
      <c r="G190" s="11"/>
      <c r="H190" s="87"/>
      <c r="I190" s="7">
        <f t="shared" si="14"/>
        <v>0</v>
      </c>
    </row>
    <row r="191" spans="1:9" s="41" customFormat="1">
      <c r="A191" s="211" t="s">
        <v>1</v>
      </c>
      <c r="B191" s="211"/>
      <c r="C191" s="211"/>
      <c r="D191" s="211"/>
      <c r="E191" s="211"/>
      <c r="F191" s="211"/>
      <c r="G191" s="211"/>
      <c r="H191" s="211"/>
      <c r="I191" s="42">
        <f>SUM(I183:I190)</f>
        <v>0</v>
      </c>
    </row>
    <row r="192" spans="1:9" s="41" customFormat="1">
      <c r="A192" s="203"/>
      <c r="B192" s="203"/>
      <c r="C192" s="203"/>
      <c r="D192" s="203"/>
      <c r="E192" s="203"/>
      <c r="F192" s="203"/>
      <c r="G192" s="203"/>
      <c r="H192" s="203"/>
      <c r="I192" s="203"/>
    </row>
    <row r="193" spans="1:9" s="41" customFormat="1">
      <c r="A193" s="70" t="s">
        <v>95</v>
      </c>
      <c r="B193" s="70"/>
      <c r="C193" s="70"/>
      <c r="D193" s="70"/>
      <c r="E193" s="70"/>
      <c r="F193" s="70"/>
      <c r="G193" s="71"/>
      <c r="H193" s="70"/>
      <c r="I193" s="70"/>
    </row>
    <row r="194" spans="1:9" s="41" customFormat="1">
      <c r="A194" s="72"/>
      <c r="B194" s="73"/>
      <c r="C194" s="73"/>
      <c r="D194" s="73"/>
      <c r="E194" s="73"/>
      <c r="F194" s="73"/>
      <c r="G194" s="73"/>
      <c r="H194" s="73"/>
      <c r="I194" s="73"/>
    </row>
    <row r="195" spans="1:9" s="41" customFormat="1" ht="15" customHeight="1">
      <c r="A195" s="204" t="s">
        <v>96</v>
      </c>
      <c r="B195" s="205"/>
      <c r="C195" s="205"/>
      <c r="D195" s="206"/>
      <c r="E195" s="77" t="s">
        <v>91</v>
      </c>
      <c r="F195" s="78" t="s">
        <v>21</v>
      </c>
      <c r="G195" s="207" t="s">
        <v>24</v>
      </c>
      <c r="H195" s="208"/>
      <c r="I195" s="78" t="s">
        <v>1</v>
      </c>
    </row>
    <row r="196" spans="1:9" s="41" customFormat="1">
      <c r="A196" s="197"/>
      <c r="B196" s="198"/>
      <c r="C196" s="198"/>
      <c r="D196" s="199"/>
      <c r="E196" s="5"/>
      <c r="F196" s="6"/>
      <c r="G196" s="99"/>
      <c r="H196" s="98"/>
      <c r="I196" s="80">
        <f>ROUND(F196*G196,2)</f>
        <v>0</v>
      </c>
    </row>
    <row r="197" spans="1:9" s="41" customFormat="1">
      <c r="A197" s="197"/>
      <c r="B197" s="198"/>
      <c r="C197" s="198"/>
      <c r="D197" s="199"/>
      <c r="E197" s="5"/>
      <c r="F197" s="6"/>
      <c r="G197" s="99"/>
      <c r="H197" s="98"/>
      <c r="I197" s="80">
        <f t="shared" ref="I197:I199" si="15">ROUND(F197*G197,2)</f>
        <v>0</v>
      </c>
    </row>
    <row r="198" spans="1:9" s="41" customFormat="1">
      <c r="A198" s="197"/>
      <c r="B198" s="198"/>
      <c r="C198" s="198"/>
      <c r="D198" s="199"/>
      <c r="E198" s="5"/>
      <c r="F198" s="6"/>
      <c r="G198" s="99"/>
      <c r="H198" s="98"/>
      <c r="I198" s="80">
        <f t="shared" si="15"/>
        <v>0</v>
      </c>
    </row>
    <row r="199" spans="1:9" s="41" customFormat="1">
      <c r="A199" s="197"/>
      <c r="B199" s="198"/>
      <c r="C199" s="198"/>
      <c r="D199" s="199"/>
      <c r="E199" s="5"/>
      <c r="F199" s="6"/>
      <c r="G199" s="99"/>
      <c r="H199" s="98"/>
      <c r="I199" s="80">
        <f t="shared" si="15"/>
        <v>0</v>
      </c>
    </row>
    <row r="200" spans="1:9" s="41" customFormat="1">
      <c r="A200" s="200" t="s">
        <v>1</v>
      </c>
      <c r="B200" s="200"/>
      <c r="C200" s="200"/>
      <c r="D200" s="200"/>
      <c r="E200" s="200"/>
      <c r="F200" s="200"/>
      <c r="G200" s="200"/>
      <c r="H200" s="200"/>
      <c r="I200" s="79">
        <f>SUM(I196:I199)</f>
        <v>0</v>
      </c>
    </row>
    <row r="201" spans="1:9" s="41" customFormat="1">
      <c r="A201" s="10"/>
      <c r="B201" s="10"/>
      <c r="C201" s="10"/>
      <c r="D201" s="10"/>
      <c r="E201" s="10"/>
      <c r="F201" s="10"/>
      <c r="G201" s="43"/>
      <c r="H201" s="10"/>
      <c r="I201" s="10"/>
    </row>
    <row r="202" spans="1:9" s="41" customFormat="1">
      <c r="A202" s="75" t="s">
        <v>105</v>
      </c>
      <c r="B202" s="74"/>
      <c r="C202" s="74"/>
      <c r="D202" s="74"/>
      <c r="E202" s="74"/>
      <c r="F202" s="74"/>
      <c r="G202" s="74"/>
      <c r="H202" s="74"/>
      <c r="I202" s="76">
        <f>I191-I200</f>
        <v>0</v>
      </c>
    </row>
    <row r="203" spans="1:9" s="41" customFormat="1">
      <c r="A203" s="82"/>
      <c r="B203" s="82"/>
      <c r="C203" s="82"/>
      <c r="D203" s="82"/>
      <c r="E203" s="82"/>
      <c r="F203" s="82"/>
      <c r="G203" s="82"/>
      <c r="H203" s="82"/>
      <c r="I203" s="82"/>
    </row>
    <row r="204" spans="1:9" s="41" customFormat="1">
      <c r="A204" s="201" t="s">
        <v>106</v>
      </c>
      <c r="B204" s="201"/>
      <c r="C204" s="201"/>
      <c r="D204" s="201"/>
      <c r="E204" s="201"/>
      <c r="F204" s="201"/>
      <c r="G204" s="201"/>
      <c r="H204" s="201"/>
      <c r="I204" s="44">
        <f>I129+I133+I156+I179+I202</f>
        <v>0</v>
      </c>
    </row>
    <row r="205" spans="1:9" s="41" customFormat="1">
      <c r="A205" s="202"/>
      <c r="B205" s="202"/>
      <c r="C205" s="202"/>
      <c r="D205" s="202"/>
      <c r="E205" s="202"/>
      <c r="F205" s="202"/>
      <c r="G205" s="202"/>
      <c r="H205" s="202"/>
      <c r="I205" s="202"/>
    </row>
    <row r="206" spans="1:9" s="29" customFormat="1">
      <c r="A206" s="45" t="str">
        <f>'1. Resumen'!A2</f>
        <v>ACRÓNIMO</v>
      </c>
      <c r="B206" s="46"/>
      <c r="C206" s="46"/>
      <c r="D206" s="46"/>
      <c r="E206" s="46"/>
      <c r="F206" s="46"/>
      <c r="G206" s="47"/>
      <c r="H206" s="46"/>
      <c r="I206" s="46"/>
    </row>
    <row r="207" spans="1:9">
      <c r="A207" s="36" t="s">
        <v>93</v>
      </c>
      <c r="B207" s="36"/>
      <c r="C207" s="232" t="str">
        <f>'1. Resumen'!C7</f>
        <v>Beneficiario 2</v>
      </c>
      <c r="D207" s="233"/>
      <c r="E207" s="233"/>
      <c r="F207" s="233"/>
      <c r="G207" s="233"/>
      <c r="H207" s="233"/>
      <c r="I207" s="234"/>
    </row>
    <row r="208" spans="1:9">
      <c r="A208" s="36" t="s">
        <v>4</v>
      </c>
      <c r="B208" s="36"/>
      <c r="C208" s="229" t="str">
        <f>'1. Resumen'!B31</f>
        <v>Comunicación</v>
      </c>
      <c r="D208" s="230"/>
      <c r="E208" s="230"/>
      <c r="F208" s="230"/>
      <c r="G208" s="230"/>
      <c r="H208" s="230"/>
      <c r="I208" s="231"/>
    </row>
    <row r="209" spans="1:9">
      <c r="A209" s="202"/>
      <c r="B209" s="202"/>
      <c r="C209" s="202"/>
      <c r="D209" s="202"/>
      <c r="E209" s="202"/>
      <c r="F209" s="202"/>
      <c r="G209" s="202"/>
      <c r="H209" s="202"/>
      <c r="I209" s="202"/>
    </row>
    <row r="210" spans="1:9" s="41" customFormat="1">
      <c r="A210" s="14" t="str">
        <f>'2. G por Categ_Activ_y_Anualid'!$A$6</f>
        <v>1. Personal directo</v>
      </c>
      <c r="B210" s="30"/>
      <c r="C210" s="30"/>
      <c r="D210" s="30"/>
      <c r="E210" s="30"/>
      <c r="F210" s="30"/>
      <c r="G210" s="37"/>
      <c r="H210" s="30"/>
      <c r="I210" s="30"/>
    </row>
    <row r="211" spans="1:9" s="41" customFormat="1" ht="60">
      <c r="A211" s="38" t="s">
        <v>78</v>
      </c>
      <c r="B211" s="38" t="s">
        <v>79</v>
      </c>
      <c r="C211" s="62" t="s">
        <v>90</v>
      </c>
      <c r="D211" s="62" t="s">
        <v>80</v>
      </c>
      <c r="E211" s="62" t="s">
        <v>81</v>
      </c>
      <c r="F211" s="39" t="s">
        <v>82</v>
      </c>
      <c r="G211" s="40" t="s">
        <v>83</v>
      </c>
      <c r="H211" s="39" t="s">
        <v>84</v>
      </c>
      <c r="I211" s="39" t="s">
        <v>22</v>
      </c>
    </row>
    <row r="212" spans="1:9" s="41" customFormat="1">
      <c r="A212" s="5"/>
      <c r="B212" s="5"/>
      <c r="C212" s="5"/>
      <c r="D212" s="89"/>
      <c r="E212" s="86"/>
      <c r="F212" s="6"/>
      <c r="G212" s="11"/>
      <c r="H212" s="8"/>
      <c r="I212" s="7">
        <f t="shared" ref="I212:I219" si="16">ROUND(IF(D212&gt;0,D212*E212*A212,H212*G212*A212),2)</f>
        <v>0</v>
      </c>
    </row>
    <row r="213" spans="1:9" s="41" customFormat="1">
      <c r="A213" s="5"/>
      <c r="B213" s="5"/>
      <c r="C213" s="5"/>
      <c r="D213" s="89"/>
      <c r="E213" s="86"/>
      <c r="F213" s="6"/>
      <c r="G213" s="11"/>
      <c r="H213" s="8"/>
      <c r="I213" s="7">
        <f t="shared" si="16"/>
        <v>0</v>
      </c>
    </row>
    <row r="214" spans="1:9" s="41" customFormat="1">
      <c r="A214" s="5"/>
      <c r="B214" s="5"/>
      <c r="C214" s="5"/>
      <c r="D214" s="89"/>
      <c r="E214" s="86"/>
      <c r="F214" s="6"/>
      <c r="G214" s="11"/>
      <c r="H214" s="8"/>
      <c r="I214" s="7">
        <f t="shared" si="16"/>
        <v>0</v>
      </c>
    </row>
    <row r="215" spans="1:9" s="41" customFormat="1">
      <c r="A215" s="5"/>
      <c r="B215" s="5"/>
      <c r="C215" s="5"/>
      <c r="D215" s="5"/>
      <c r="E215" s="5"/>
      <c r="F215" s="6"/>
      <c r="G215" s="11"/>
      <c r="H215" s="8"/>
      <c r="I215" s="7">
        <f t="shared" si="16"/>
        <v>0</v>
      </c>
    </row>
    <row r="216" spans="1:9" s="41" customFormat="1">
      <c r="A216" s="5"/>
      <c r="B216" s="5"/>
      <c r="C216" s="5"/>
      <c r="D216" s="5"/>
      <c r="E216" s="5"/>
      <c r="F216" s="6"/>
      <c r="G216" s="11"/>
      <c r="H216" s="8"/>
      <c r="I216" s="7">
        <f t="shared" si="16"/>
        <v>0</v>
      </c>
    </row>
    <row r="217" spans="1:9" s="41" customFormat="1">
      <c r="A217" s="5"/>
      <c r="B217" s="5"/>
      <c r="C217" s="5"/>
      <c r="D217" s="5"/>
      <c r="E217" s="5"/>
      <c r="F217" s="6"/>
      <c r="G217" s="11"/>
      <c r="H217" s="8"/>
      <c r="I217" s="7">
        <f t="shared" si="16"/>
        <v>0</v>
      </c>
    </row>
    <row r="218" spans="1:9" s="29" customFormat="1">
      <c r="A218" s="5"/>
      <c r="B218" s="5"/>
      <c r="C218" s="5"/>
      <c r="D218" s="5"/>
      <c r="E218" s="5"/>
      <c r="F218" s="6"/>
      <c r="G218" s="11"/>
      <c r="H218" s="8"/>
      <c r="I218" s="7">
        <f t="shared" si="16"/>
        <v>0</v>
      </c>
    </row>
    <row r="219" spans="1:9">
      <c r="A219" s="5"/>
      <c r="B219" s="5"/>
      <c r="C219" s="5"/>
      <c r="D219" s="5"/>
      <c r="E219" s="5"/>
      <c r="F219" s="6"/>
      <c r="G219" s="11"/>
      <c r="H219" s="8"/>
      <c r="I219" s="7">
        <f t="shared" si="16"/>
        <v>0</v>
      </c>
    </row>
    <row r="220" spans="1:9" s="29" customFormat="1">
      <c r="A220" s="211" t="s">
        <v>1</v>
      </c>
      <c r="B220" s="211"/>
      <c r="C220" s="211"/>
      <c r="D220" s="211"/>
      <c r="E220" s="211"/>
      <c r="F220" s="211"/>
      <c r="G220" s="211"/>
      <c r="H220" s="211"/>
      <c r="I220" s="42">
        <f>SUM(I212:I219)</f>
        <v>0</v>
      </c>
    </row>
    <row r="221" spans="1:9" s="29" customFormat="1">
      <c r="A221" s="203"/>
      <c r="B221" s="203"/>
      <c r="C221" s="203"/>
      <c r="D221" s="203"/>
      <c r="E221" s="203"/>
      <c r="F221" s="203"/>
      <c r="G221" s="203"/>
      <c r="H221" s="203"/>
      <c r="I221" s="203"/>
    </row>
    <row r="222" spans="1:9" s="41" customFormat="1">
      <c r="A222" s="70" t="s">
        <v>95</v>
      </c>
      <c r="B222" s="70"/>
      <c r="C222" s="70"/>
      <c r="D222" s="70"/>
      <c r="E222" s="70"/>
      <c r="F222" s="70"/>
      <c r="G222" s="71"/>
      <c r="H222" s="70"/>
      <c r="I222" s="70"/>
    </row>
    <row r="223" spans="1:9" s="41" customFormat="1">
      <c r="A223" s="72"/>
      <c r="B223" s="73"/>
      <c r="C223" s="73"/>
      <c r="D223" s="73"/>
      <c r="E223" s="73"/>
      <c r="F223" s="73"/>
      <c r="G223" s="73"/>
      <c r="H223" s="73"/>
      <c r="I223" s="73"/>
    </row>
    <row r="224" spans="1:9" s="41" customFormat="1" ht="15" customHeight="1">
      <c r="A224" s="204" t="s">
        <v>96</v>
      </c>
      <c r="B224" s="205"/>
      <c r="C224" s="205"/>
      <c r="D224" s="206"/>
      <c r="E224" s="77" t="s">
        <v>91</v>
      </c>
      <c r="F224" s="78" t="s">
        <v>21</v>
      </c>
      <c r="G224" s="207" t="s">
        <v>24</v>
      </c>
      <c r="H224" s="208"/>
      <c r="I224" s="78" t="s">
        <v>1</v>
      </c>
    </row>
    <row r="225" spans="1:9" s="41" customFormat="1">
      <c r="A225" s="197"/>
      <c r="B225" s="198"/>
      <c r="C225" s="198"/>
      <c r="D225" s="199"/>
      <c r="E225" s="5"/>
      <c r="F225" s="6"/>
      <c r="G225" s="99"/>
      <c r="H225" s="98"/>
      <c r="I225" s="80">
        <f>ROUND(F225*G225,2)</f>
        <v>0</v>
      </c>
    </row>
    <row r="226" spans="1:9" s="41" customFormat="1">
      <c r="A226" s="197"/>
      <c r="B226" s="198"/>
      <c r="C226" s="198"/>
      <c r="D226" s="199"/>
      <c r="E226" s="5"/>
      <c r="F226" s="6"/>
      <c r="G226" s="99"/>
      <c r="H226" s="98"/>
      <c r="I226" s="80">
        <f t="shared" ref="I226:I228" si="17">ROUND(F226*G226,2)</f>
        <v>0</v>
      </c>
    </row>
    <row r="227" spans="1:9" s="41" customFormat="1">
      <c r="A227" s="197"/>
      <c r="B227" s="198"/>
      <c r="C227" s="198"/>
      <c r="D227" s="199"/>
      <c r="E227" s="5"/>
      <c r="F227" s="6"/>
      <c r="G227" s="99"/>
      <c r="H227" s="98"/>
      <c r="I227" s="80">
        <f t="shared" si="17"/>
        <v>0</v>
      </c>
    </row>
    <row r="228" spans="1:9" s="41" customFormat="1">
      <c r="A228" s="197"/>
      <c r="B228" s="198"/>
      <c r="C228" s="198"/>
      <c r="D228" s="199"/>
      <c r="E228" s="5"/>
      <c r="F228" s="6"/>
      <c r="G228" s="99"/>
      <c r="H228" s="98"/>
      <c r="I228" s="80">
        <f t="shared" si="17"/>
        <v>0</v>
      </c>
    </row>
    <row r="229" spans="1:9" s="41" customFormat="1">
      <c r="A229" s="200" t="s">
        <v>1</v>
      </c>
      <c r="B229" s="200"/>
      <c r="C229" s="200"/>
      <c r="D229" s="200"/>
      <c r="E229" s="200"/>
      <c r="F229" s="200"/>
      <c r="G229" s="200"/>
      <c r="H229" s="200"/>
      <c r="I229" s="79">
        <f>SUM(I225:I228)</f>
        <v>0</v>
      </c>
    </row>
    <row r="230" spans="1:9" s="41" customFormat="1">
      <c r="A230" s="10"/>
      <c r="B230" s="10"/>
      <c r="C230" s="10"/>
      <c r="D230" s="10"/>
      <c r="E230" s="10"/>
      <c r="F230" s="10"/>
      <c r="G230" s="43"/>
      <c r="H230" s="10"/>
      <c r="I230" s="10"/>
    </row>
    <row r="231" spans="1:9" s="41" customFormat="1">
      <c r="A231" s="75" t="s">
        <v>107</v>
      </c>
      <c r="B231" s="74"/>
      <c r="C231" s="74"/>
      <c r="D231" s="74"/>
      <c r="E231" s="74"/>
      <c r="F231" s="74"/>
      <c r="G231" s="74"/>
      <c r="H231" s="74"/>
      <c r="I231" s="76">
        <f>I220-I229</f>
        <v>0</v>
      </c>
    </row>
    <row r="232" spans="1:9" s="29" customFormat="1">
      <c r="A232" s="81"/>
      <c r="B232" s="81"/>
      <c r="C232" s="81"/>
      <c r="D232" s="81"/>
      <c r="E232" s="81"/>
      <c r="F232" s="81"/>
      <c r="G232" s="81"/>
      <c r="H232" s="81"/>
      <c r="I232" s="81"/>
    </row>
    <row r="233" spans="1:9">
      <c r="A233" s="217" t="str">
        <f>'2. G por Categ_Activ_y_Anualid'!$A$7</f>
        <v>2. Gastos de oficina y administrativos</v>
      </c>
      <c r="B233" s="218"/>
      <c r="C233" s="218"/>
      <c r="D233" s="218"/>
      <c r="E233" s="218"/>
      <c r="F233" s="218"/>
      <c r="G233" s="218"/>
      <c r="H233" s="218"/>
      <c r="I233" s="218"/>
    </row>
    <row r="234" spans="1:9" s="29" customFormat="1">
      <c r="A234" s="38" t="s">
        <v>23</v>
      </c>
      <c r="B234" s="38"/>
      <c r="C234" s="38"/>
      <c r="D234" s="38"/>
      <c r="E234" s="38"/>
      <c r="F234" s="39"/>
      <c r="G234" s="40"/>
      <c r="H234" s="39"/>
      <c r="I234" s="39" t="s">
        <v>22</v>
      </c>
    </row>
    <row r="235" spans="1:9">
      <c r="A235" s="221" t="s">
        <v>70</v>
      </c>
      <c r="B235" s="222"/>
      <c r="C235" s="222"/>
      <c r="D235" s="222"/>
      <c r="E235" s="222"/>
      <c r="F235" s="222"/>
      <c r="G235" s="222"/>
      <c r="H235" s="223"/>
      <c r="I235" s="58">
        <f>I231*0.15</f>
        <v>0</v>
      </c>
    </row>
    <row r="236" spans="1:9">
      <c r="A236" s="203"/>
      <c r="B236" s="203"/>
      <c r="C236" s="203"/>
      <c r="D236" s="203"/>
      <c r="E236" s="203"/>
      <c r="F236" s="203"/>
      <c r="G236" s="203"/>
      <c r="H236" s="203"/>
      <c r="I236" s="203"/>
    </row>
    <row r="237" spans="1:9">
      <c r="A237" s="212" t="str">
        <f>'2. G por Categ_Activ_y_Anualid'!$A$8</f>
        <v>3. Viaje y alojamiento</v>
      </c>
      <c r="B237" s="213"/>
      <c r="C237" s="213"/>
      <c r="D237" s="213"/>
      <c r="E237" s="213"/>
      <c r="F237" s="213"/>
      <c r="G237" s="213"/>
      <c r="H237" s="213"/>
      <c r="I237" s="213"/>
    </row>
    <row r="238" spans="1:9" ht="30">
      <c r="A238" s="224" t="s">
        <v>86</v>
      </c>
      <c r="B238" s="225"/>
      <c r="C238" s="226" t="s">
        <v>87</v>
      </c>
      <c r="D238" s="227"/>
      <c r="E238" s="228"/>
      <c r="F238" s="62" t="s">
        <v>88</v>
      </c>
      <c r="G238" s="224" t="s">
        <v>89</v>
      </c>
      <c r="H238" s="225"/>
      <c r="I238" s="39" t="s">
        <v>22</v>
      </c>
    </row>
    <row r="239" spans="1:9">
      <c r="A239" s="175"/>
      <c r="B239" s="91"/>
      <c r="C239" s="94"/>
      <c r="D239" s="96"/>
      <c r="E239" s="91"/>
      <c r="F239" s="6"/>
      <c r="G239" s="88"/>
      <c r="H239" s="91"/>
      <c r="I239" s="7">
        <f t="shared" ref="I239:I246" si="18">ROUND(A239*F239*G239,2)</f>
        <v>0</v>
      </c>
    </row>
    <row r="240" spans="1:9">
      <c r="A240" s="175"/>
      <c r="B240" s="91"/>
      <c r="C240" s="94"/>
      <c r="D240" s="96"/>
      <c r="E240" s="91"/>
      <c r="F240" s="6"/>
      <c r="G240" s="88"/>
      <c r="H240" s="91"/>
      <c r="I240" s="7">
        <f t="shared" si="18"/>
        <v>0</v>
      </c>
    </row>
    <row r="241" spans="1:9">
      <c r="A241" s="175"/>
      <c r="B241" s="91"/>
      <c r="C241" s="94"/>
      <c r="D241" s="96"/>
      <c r="E241" s="91"/>
      <c r="F241" s="6"/>
      <c r="G241" s="88"/>
      <c r="H241" s="91"/>
      <c r="I241" s="7">
        <f t="shared" si="18"/>
        <v>0</v>
      </c>
    </row>
    <row r="242" spans="1:9">
      <c r="A242" s="175"/>
      <c r="B242" s="91"/>
      <c r="C242" s="94"/>
      <c r="D242" s="96"/>
      <c r="E242" s="91"/>
      <c r="F242" s="6"/>
      <c r="G242" s="88"/>
      <c r="H242" s="91"/>
      <c r="I242" s="7">
        <f t="shared" si="18"/>
        <v>0</v>
      </c>
    </row>
    <row r="243" spans="1:9">
      <c r="A243" s="175"/>
      <c r="B243" s="91"/>
      <c r="C243" s="94"/>
      <c r="D243" s="96"/>
      <c r="E243" s="91"/>
      <c r="F243" s="6"/>
      <c r="G243" s="88"/>
      <c r="H243" s="91"/>
      <c r="I243" s="7">
        <f t="shared" si="18"/>
        <v>0</v>
      </c>
    </row>
    <row r="244" spans="1:9">
      <c r="A244" s="175"/>
      <c r="B244" s="91"/>
      <c r="C244" s="94"/>
      <c r="D244" s="96"/>
      <c r="E244" s="91"/>
      <c r="F244" s="6"/>
      <c r="G244" s="88"/>
      <c r="H244" s="91"/>
      <c r="I244" s="7">
        <f t="shared" si="18"/>
        <v>0</v>
      </c>
    </row>
    <row r="245" spans="1:9">
      <c r="A245" s="175"/>
      <c r="B245" s="91"/>
      <c r="C245" s="94"/>
      <c r="D245" s="96"/>
      <c r="E245" s="91"/>
      <c r="F245" s="6"/>
      <c r="G245" s="88"/>
      <c r="H245" s="91"/>
      <c r="I245" s="7">
        <f t="shared" si="18"/>
        <v>0</v>
      </c>
    </row>
    <row r="246" spans="1:9">
      <c r="A246" s="175"/>
      <c r="B246" s="91"/>
      <c r="C246" s="94"/>
      <c r="D246" s="96"/>
      <c r="E246" s="91"/>
      <c r="F246" s="6"/>
      <c r="G246" s="88"/>
      <c r="H246" s="91"/>
      <c r="I246" s="7">
        <f t="shared" si="18"/>
        <v>0</v>
      </c>
    </row>
    <row r="247" spans="1:9">
      <c r="A247" s="211" t="s">
        <v>1</v>
      </c>
      <c r="B247" s="211"/>
      <c r="C247" s="211"/>
      <c r="D247" s="211"/>
      <c r="E247" s="211"/>
      <c r="F247" s="211"/>
      <c r="G247" s="211"/>
      <c r="H247" s="211"/>
      <c r="I247" s="42">
        <f>SUM(I239:I246)</f>
        <v>0</v>
      </c>
    </row>
    <row r="248" spans="1:9">
      <c r="A248" s="203"/>
      <c r="B248" s="203"/>
      <c r="C248" s="203"/>
      <c r="D248" s="203"/>
      <c r="E248" s="203"/>
      <c r="F248" s="203"/>
      <c r="G248" s="203"/>
      <c r="H248" s="203"/>
      <c r="I248" s="203"/>
    </row>
    <row r="249" spans="1:9" s="41" customFormat="1">
      <c r="A249" s="70" t="s">
        <v>95</v>
      </c>
      <c r="B249" s="70"/>
      <c r="C249" s="70"/>
      <c r="D249" s="70"/>
      <c r="E249" s="70"/>
      <c r="F249" s="70"/>
      <c r="G249" s="71"/>
      <c r="H249" s="70"/>
      <c r="I249" s="70"/>
    </row>
    <row r="250" spans="1:9" s="41" customFormat="1">
      <c r="A250" s="72"/>
      <c r="B250" s="73"/>
      <c r="C250" s="73"/>
      <c r="D250" s="73"/>
      <c r="E250" s="73"/>
      <c r="F250" s="73"/>
      <c r="G250" s="73"/>
      <c r="H250" s="73"/>
      <c r="I250" s="73"/>
    </row>
    <row r="251" spans="1:9" s="41" customFormat="1" ht="15" customHeight="1">
      <c r="A251" s="204" t="s">
        <v>96</v>
      </c>
      <c r="B251" s="205"/>
      <c r="C251" s="205"/>
      <c r="D251" s="206"/>
      <c r="E251" s="77" t="s">
        <v>91</v>
      </c>
      <c r="F251" s="78" t="s">
        <v>21</v>
      </c>
      <c r="G251" s="207" t="s">
        <v>24</v>
      </c>
      <c r="H251" s="208"/>
      <c r="I251" s="78" t="s">
        <v>1</v>
      </c>
    </row>
    <row r="252" spans="1:9" s="41" customFormat="1">
      <c r="A252" s="197"/>
      <c r="B252" s="198"/>
      <c r="C252" s="198"/>
      <c r="D252" s="199"/>
      <c r="E252" s="5"/>
      <c r="F252" s="6"/>
      <c r="G252" s="99"/>
      <c r="H252" s="98"/>
      <c r="I252" s="80">
        <f>ROUND(F252*G252,2)</f>
        <v>0</v>
      </c>
    </row>
    <row r="253" spans="1:9" s="41" customFormat="1">
      <c r="A253" s="197"/>
      <c r="B253" s="198"/>
      <c r="C253" s="198"/>
      <c r="D253" s="199"/>
      <c r="E253" s="5"/>
      <c r="F253" s="6"/>
      <c r="G253" s="99"/>
      <c r="H253" s="98"/>
      <c r="I253" s="80">
        <f t="shared" ref="I253:I255" si="19">ROUND(F253*G253,2)</f>
        <v>0</v>
      </c>
    </row>
    <row r="254" spans="1:9" s="41" customFormat="1">
      <c r="A254" s="197"/>
      <c r="B254" s="198"/>
      <c r="C254" s="198"/>
      <c r="D254" s="199"/>
      <c r="E254" s="5"/>
      <c r="F254" s="6"/>
      <c r="G254" s="99"/>
      <c r="H254" s="98"/>
      <c r="I254" s="80">
        <f t="shared" si="19"/>
        <v>0</v>
      </c>
    </row>
    <row r="255" spans="1:9" s="41" customFormat="1">
      <c r="A255" s="197"/>
      <c r="B255" s="198"/>
      <c r="C255" s="198"/>
      <c r="D255" s="199"/>
      <c r="E255" s="5"/>
      <c r="F255" s="6"/>
      <c r="G255" s="99"/>
      <c r="H255" s="98"/>
      <c r="I255" s="80">
        <f t="shared" si="19"/>
        <v>0</v>
      </c>
    </row>
    <row r="256" spans="1:9" s="41" customFormat="1">
      <c r="A256" s="200" t="s">
        <v>1</v>
      </c>
      <c r="B256" s="200"/>
      <c r="C256" s="200"/>
      <c r="D256" s="200"/>
      <c r="E256" s="200"/>
      <c r="F256" s="200"/>
      <c r="G256" s="200"/>
      <c r="H256" s="200"/>
      <c r="I256" s="79">
        <f>SUM(I252:I255)</f>
        <v>0</v>
      </c>
    </row>
    <row r="257" spans="1:9" s="41" customFormat="1">
      <c r="A257" s="10"/>
      <c r="B257" s="10"/>
      <c r="C257" s="10"/>
      <c r="D257" s="10"/>
      <c r="E257" s="10"/>
      <c r="F257" s="10"/>
      <c r="G257" s="43"/>
      <c r="H257" s="10"/>
      <c r="I257" s="10"/>
    </row>
    <row r="258" spans="1:9" s="41" customFormat="1">
      <c r="A258" s="75" t="s">
        <v>108</v>
      </c>
      <c r="B258" s="74"/>
      <c r="C258" s="74"/>
      <c r="D258" s="74"/>
      <c r="E258" s="74"/>
      <c r="F258" s="74"/>
      <c r="G258" s="74"/>
      <c r="H258" s="74"/>
      <c r="I258" s="76">
        <f>I247-I256</f>
        <v>0</v>
      </c>
    </row>
    <row r="259" spans="1:9">
      <c r="A259" s="177"/>
      <c r="B259" s="177"/>
      <c r="C259" s="177"/>
      <c r="D259" s="177"/>
      <c r="E259" s="177"/>
      <c r="F259" s="177"/>
      <c r="G259" s="177"/>
      <c r="H259" s="177"/>
      <c r="I259" s="177"/>
    </row>
    <row r="260" spans="1:9">
      <c r="A260" s="212" t="str">
        <f>'2. G por Categ_Activ_y_Anualid'!$A$9</f>
        <v>4. Servicios y expertos externos</v>
      </c>
      <c r="B260" s="213"/>
      <c r="C260" s="213"/>
      <c r="D260" s="213"/>
      <c r="E260" s="213"/>
      <c r="F260" s="213"/>
      <c r="G260" s="213"/>
      <c r="H260" s="213"/>
      <c r="I260" s="213"/>
    </row>
    <row r="261" spans="1:9" ht="30">
      <c r="A261" s="38" t="s">
        <v>92</v>
      </c>
      <c r="B261" s="38"/>
      <c r="C261" s="38"/>
      <c r="D261" s="38"/>
      <c r="E261" s="38" t="s">
        <v>91</v>
      </c>
      <c r="F261" s="39" t="s">
        <v>21</v>
      </c>
      <c r="G261" s="40" t="s">
        <v>24</v>
      </c>
      <c r="H261" s="39" t="s">
        <v>81</v>
      </c>
      <c r="I261" s="39" t="s">
        <v>22</v>
      </c>
    </row>
    <row r="262" spans="1:9">
      <c r="A262" s="94"/>
      <c r="B262" s="96"/>
      <c r="C262" s="96"/>
      <c r="D262" s="97"/>
      <c r="E262" s="5"/>
      <c r="F262" s="6"/>
      <c r="G262" s="90"/>
      <c r="H262" s="87"/>
      <c r="I262" s="7">
        <f>ROUND(H262*G262*F262,2)</f>
        <v>0</v>
      </c>
    </row>
    <row r="263" spans="1:9">
      <c r="A263" s="94"/>
      <c r="B263" s="96"/>
      <c r="C263" s="96"/>
      <c r="D263" s="97"/>
      <c r="E263" s="5"/>
      <c r="F263" s="6"/>
      <c r="G263" s="90"/>
      <c r="H263" s="87"/>
      <c r="I263" s="7">
        <f t="shared" ref="I263:I269" si="20">ROUND(H263*G263*F263,2)</f>
        <v>0</v>
      </c>
    </row>
    <row r="264" spans="1:9">
      <c r="A264" s="94"/>
      <c r="B264" s="96"/>
      <c r="C264" s="96"/>
      <c r="D264" s="97"/>
      <c r="E264" s="5"/>
      <c r="F264" s="6"/>
      <c r="G264" s="90"/>
      <c r="H264" s="87"/>
      <c r="I264" s="7">
        <f t="shared" si="20"/>
        <v>0</v>
      </c>
    </row>
    <row r="265" spans="1:9">
      <c r="A265" s="94"/>
      <c r="B265" s="96"/>
      <c r="C265" s="96"/>
      <c r="D265" s="97"/>
      <c r="E265" s="5"/>
      <c r="F265" s="6"/>
      <c r="G265" s="90"/>
      <c r="H265" s="87"/>
      <c r="I265" s="7">
        <f t="shared" si="20"/>
        <v>0</v>
      </c>
    </row>
    <row r="266" spans="1:9">
      <c r="A266" s="94"/>
      <c r="B266" s="96"/>
      <c r="C266" s="96"/>
      <c r="D266" s="97"/>
      <c r="E266" s="5"/>
      <c r="F266" s="6"/>
      <c r="G266" s="90"/>
      <c r="H266" s="87"/>
      <c r="I266" s="7">
        <f t="shared" si="20"/>
        <v>0</v>
      </c>
    </row>
    <row r="267" spans="1:9">
      <c r="A267" s="94"/>
      <c r="B267" s="96"/>
      <c r="C267" s="96"/>
      <c r="D267" s="97"/>
      <c r="E267" s="5"/>
      <c r="F267" s="6"/>
      <c r="G267" s="90"/>
      <c r="H267" s="87"/>
      <c r="I267" s="7">
        <f t="shared" si="20"/>
        <v>0</v>
      </c>
    </row>
    <row r="268" spans="1:9">
      <c r="A268" s="94"/>
      <c r="B268" s="96"/>
      <c r="C268" s="96"/>
      <c r="D268" s="97"/>
      <c r="E268" s="5"/>
      <c r="F268" s="6"/>
      <c r="G268" s="90"/>
      <c r="H268" s="87"/>
      <c r="I268" s="7">
        <f t="shared" si="20"/>
        <v>0</v>
      </c>
    </row>
    <row r="269" spans="1:9">
      <c r="A269" s="94"/>
      <c r="B269" s="96"/>
      <c r="C269" s="96"/>
      <c r="D269" s="97"/>
      <c r="E269" s="5"/>
      <c r="F269" s="6"/>
      <c r="G269" s="90"/>
      <c r="H269" s="87"/>
      <c r="I269" s="7">
        <f t="shared" si="20"/>
        <v>0</v>
      </c>
    </row>
    <row r="270" spans="1:9">
      <c r="A270" s="211" t="s">
        <v>1</v>
      </c>
      <c r="B270" s="211"/>
      <c r="C270" s="211"/>
      <c r="D270" s="211"/>
      <c r="E270" s="211"/>
      <c r="F270" s="211"/>
      <c r="G270" s="211"/>
      <c r="H270" s="211"/>
      <c r="I270" s="42">
        <f>SUM(I262:I269)</f>
        <v>0</v>
      </c>
    </row>
    <row r="271" spans="1:9">
      <c r="A271" s="202"/>
      <c r="B271" s="202"/>
      <c r="C271" s="202"/>
      <c r="D271" s="202"/>
      <c r="E271" s="202"/>
      <c r="F271" s="202"/>
      <c r="G271" s="202"/>
      <c r="H271" s="202"/>
      <c r="I271" s="202"/>
    </row>
    <row r="272" spans="1:9" s="41" customFormat="1">
      <c r="A272" s="70" t="s">
        <v>95</v>
      </c>
      <c r="B272" s="70"/>
      <c r="C272" s="70"/>
      <c r="D272" s="70"/>
      <c r="E272" s="70"/>
      <c r="F272" s="70"/>
      <c r="G272" s="71"/>
      <c r="H272" s="70"/>
      <c r="I272" s="70"/>
    </row>
    <row r="273" spans="1:9" s="41" customFormat="1">
      <c r="A273" s="72"/>
      <c r="B273" s="73"/>
      <c r="C273" s="73"/>
      <c r="D273" s="73"/>
      <c r="E273" s="73"/>
      <c r="F273" s="73"/>
      <c r="G273" s="73"/>
      <c r="H273" s="73"/>
      <c r="I273" s="73"/>
    </row>
    <row r="274" spans="1:9" s="41" customFormat="1" ht="15" customHeight="1">
      <c r="A274" s="204" t="s">
        <v>96</v>
      </c>
      <c r="B274" s="205"/>
      <c r="C274" s="205"/>
      <c r="D274" s="206"/>
      <c r="E274" s="77" t="s">
        <v>91</v>
      </c>
      <c r="F274" s="78" t="s">
        <v>21</v>
      </c>
      <c r="G274" s="207" t="s">
        <v>24</v>
      </c>
      <c r="H274" s="208"/>
      <c r="I274" s="78" t="s">
        <v>1</v>
      </c>
    </row>
    <row r="275" spans="1:9" s="41" customFormat="1">
      <c r="A275" s="197"/>
      <c r="B275" s="198"/>
      <c r="C275" s="198"/>
      <c r="D275" s="199"/>
      <c r="E275" s="5"/>
      <c r="F275" s="6"/>
      <c r="G275" s="99"/>
      <c r="H275" s="98"/>
      <c r="I275" s="80">
        <f>ROUND(F275*G275,2)</f>
        <v>0</v>
      </c>
    </row>
    <row r="276" spans="1:9" s="41" customFormat="1">
      <c r="A276" s="197"/>
      <c r="B276" s="198"/>
      <c r="C276" s="198"/>
      <c r="D276" s="199"/>
      <c r="E276" s="5"/>
      <c r="F276" s="6"/>
      <c r="G276" s="99"/>
      <c r="H276" s="98"/>
      <c r="I276" s="80">
        <f t="shared" ref="I276:I278" si="21">ROUND(F276*G276,2)</f>
        <v>0</v>
      </c>
    </row>
    <row r="277" spans="1:9" s="41" customFormat="1">
      <c r="A277" s="197"/>
      <c r="B277" s="198"/>
      <c r="C277" s="198"/>
      <c r="D277" s="199"/>
      <c r="E277" s="5"/>
      <c r="F277" s="6"/>
      <c r="G277" s="99"/>
      <c r="H277" s="98"/>
      <c r="I277" s="80">
        <f t="shared" si="21"/>
        <v>0</v>
      </c>
    </row>
    <row r="278" spans="1:9" s="41" customFormat="1">
      <c r="A278" s="197"/>
      <c r="B278" s="198"/>
      <c r="C278" s="198"/>
      <c r="D278" s="199"/>
      <c r="E278" s="5"/>
      <c r="F278" s="6"/>
      <c r="G278" s="99"/>
      <c r="H278" s="98"/>
      <c r="I278" s="80">
        <f t="shared" si="21"/>
        <v>0</v>
      </c>
    </row>
    <row r="279" spans="1:9" s="41" customFormat="1">
      <c r="A279" s="200" t="s">
        <v>1</v>
      </c>
      <c r="B279" s="200"/>
      <c r="C279" s="200"/>
      <c r="D279" s="200"/>
      <c r="E279" s="200"/>
      <c r="F279" s="200"/>
      <c r="G279" s="200"/>
      <c r="H279" s="200"/>
      <c r="I279" s="79">
        <f>SUM(I275:I278)</f>
        <v>0</v>
      </c>
    </row>
    <row r="280" spans="1:9" s="41" customFormat="1">
      <c r="A280" s="10"/>
      <c r="B280" s="10"/>
      <c r="C280" s="10"/>
      <c r="D280" s="10"/>
      <c r="E280" s="10"/>
      <c r="F280" s="10"/>
      <c r="G280" s="43"/>
      <c r="H280" s="10"/>
      <c r="I280" s="10"/>
    </row>
    <row r="281" spans="1:9" s="41" customFormat="1">
      <c r="A281" s="75" t="s">
        <v>109</v>
      </c>
      <c r="B281" s="74"/>
      <c r="C281" s="74"/>
      <c r="D281" s="74"/>
      <c r="E281" s="74"/>
      <c r="F281" s="74"/>
      <c r="G281" s="74"/>
      <c r="H281" s="74"/>
      <c r="I281" s="76">
        <f>I270-I279</f>
        <v>0</v>
      </c>
    </row>
    <row r="282" spans="1:9">
      <c r="A282" s="176"/>
      <c r="B282" s="176"/>
      <c r="C282" s="176"/>
      <c r="D282" s="176"/>
      <c r="E282" s="176"/>
      <c r="F282" s="176"/>
      <c r="G282" s="176"/>
      <c r="H282" s="176"/>
      <c r="I282" s="176"/>
    </row>
    <row r="283" spans="1:9">
      <c r="A283" s="14" t="str">
        <f>'2. G por Categ_Activ_y_Anualid'!$A$10</f>
        <v>5. Equipamientos</v>
      </c>
      <c r="B283" s="30"/>
      <c r="C283" s="30"/>
      <c r="D283" s="30"/>
      <c r="E283" s="30"/>
      <c r="F283" s="30"/>
      <c r="G283" s="37"/>
      <c r="H283" s="30"/>
      <c r="I283" s="30"/>
    </row>
    <row r="284" spans="1:9" ht="30">
      <c r="A284" s="38" t="s">
        <v>23</v>
      </c>
      <c r="B284" s="38"/>
      <c r="C284" s="38"/>
      <c r="D284" s="38"/>
      <c r="E284" s="38" t="s">
        <v>91</v>
      </c>
      <c r="F284" s="39" t="s">
        <v>21</v>
      </c>
      <c r="G284" s="40" t="s">
        <v>24</v>
      </c>
      <c r="H284" s="39" t="s">
        <v>81</v>
      </c>
      <c r="I284" s="39" t="s">
        <v>22</v>
      </c>
    </row>
    <row r="285" spans="1:9">
      <c r="A285" s="94"/>
      <c r="B285" s="96"/>
      <c r="C285" s="96"/>
      <c r="D285" s="97"/>
      <c r="E285" s="95"/>
      <c r="F285" s="6"/>
      <c r="G285" s="11"/>
      <c r="H285" s="87"/>
      <c r="I285" s="7">
        <f>ROUND(H285*G285*F285,2)</f>
        <v>0</v>
      </c>
    </row>
    <row r="286" spans="1:9">
      <c r="A286" s="94"/>
      <c r="B286" s="96"/>
      <c r="C286" s="96"/>
      <c r="D286" s="97"/>
      <c r="E286" s="95"/>
      <c r="F286" s="6"/>
      <c r="G286" s="11"/>
      <c r="H286" s="87"/>
      <c r="I286" s="7">
        <f t="shared" ref="I286:I292" si="22">ROUND(H286*G286*F286,2)</f>
        <v>0</v>
      </c>
    </row>
    <row r="287" spans="1:9">
      <c r="A287" s="94"/>
      <c r="B287" s="96"/>
      <c r="C287" s="96"/>
      <c r="D287" s="97"/>
      <c r="E287" s="95"/>
      <c r="F287" s="6"/>
      <c r="G287" s="11"/>
      <c r="H287" s="87"/>
      <c r="I287" s="7">
        <f t="shared" si="22"/>
        <v>0</v>
      </c>
    </row>
    <row r="288" spans="1:9">
      <c r="A288" s="94"/>
      <c r="B288" s="96"/>
      <c r="C288" s="96"/>
      <c r="D288" s="97"/>
      <c r="E288" s="95"/>
      <c r="F288" s="6"/>
      <c r="G288" s="11"/>
      <c r="H288" s="87"/>
      <c r="I288" s="7">
        <f t="shared" si="22"/>
        <v>0</v>
      </c>
    </row>
    <row r="289" spans="1:9">
      <c r="A289" s="94"/>
      <c r="B289" s="96"/>
      <c r="C289" s="96"/>
      <c r="D289" s="97"/>
      <c r="E289" s="95"/>
      <c r="F289" s="6"/>
      <c r="G289" s="11"/>
      <c r="H289" s="87"/>
      <c r="I289" s="7">
        <f t="shared" si="22"/>
        <v>0</v>
      </c>
    </row>
    <row r="290" spans="1:9">
      <c r="A290" s="94"/>
      <c r="B290" s="96"/>
      <c r="C290" s="96"/>
      <c r="D290" s="97"/>
      <c r="E290" s="95"/>
      <c r="F290" s="6"/>
      <c r="G290" s="11"/>
      <c r="H290" s="87"/>
      <c r="I290" s="7">
        <f t="shared" si="22"/>
        <v>0</v>
      </c>
    </row>
    <row r="291" spans="1:9">
      <c r="A291" s="94"/>
      <c r="B291" s="96"/>
      <c r="C291" s="96"/>
      <c r="D291" s="97"/>
      <c r="E291" s="95"/>
      <c r="F291" s="6"/>
      <c r="G291" s="11"/>
      <c r="H291" s="87"/>
      <c r="I291" s="7">
        <f t="shared" si="22"/>
        <v>0</v>
      </c>
    </row>
    <row r="292" spans="1:9">
      <c r="A292" s="94"/>
      <c r="B292" s="96"/>
      <c r="C292" s="96"/>
      <c r="D292" s="97"/>
      <c r="E292" s="95"/>
      <c r="F292" s="6"/>
      <c r="G292" s="11"/>
      <c r="H292" s="87"/>
      <c r="I292" s="7">
        <f t="shared" si="22"/>
        <v>0</v>
      </c>
    </row>
    <row r="293" spans="1:9">
      <c r="A293" s="211" t="s">
        <v>1</v>
      </c>
      <c r="B293" s="211"/>
      <c r="C293" s="211"/>
      <c r="D293" s="211"/>
      <c r="E293" s="211"/>
      <c r="F293" s="211"/>
      <c r="G293" s="211"/>
      <c r="H293" s="211"/>
      <c r="I293" s="42">
        <f>SUM(I285:I292)</f>
        <v>0</v>
      </c>
    </row>
    <row r="294" spans="1:9">
      <c r="A294" s="203"/>
      <c r="B294" s="203"/>
      <c r="C294" s="203"/>
      <c r="D294" s="203"/>
      <c r="E294" s="203"/>
      <c r="F294" s="203"/>
      <c r="G294" s="203"/>
      <c r="H294" s="203"/>
      <c r="I294" s="203"/>
    </row>
    <row r="295" spans="1:9" s="41" customFormat="1">
      <c r="A295" s="70" t="s">
        <v>95</v>
      </c>
      <c r="B295" s="70"/>
      <c r="C295" s="70"/>
      <c r="D295" s="70"/>
      <c r="E295" s="70"/>
      <c r="F295" s="70"/>
      <c r="G295" s="71"/>
      <c r="H295" s="70"/>
      <c r="I295" s="70"/>
    </row>
    <row r="296" spans="1:9" s="41" customFormat="1">
      <c r="A296" s="72"/>
      <c r="B296" s="73"/>
      <c r="C296" s="73"/>
      <c r="D296" s="73"/>
      <c r="E296" s="73"/>
      <c r="F296" s="73"/>
      <c r="G296" s="73"/>
      <c r="H296" s="73"/>
      <c r="I296" s="73"/>
    </row>
    <row r="297" spans="1:9" s="41" customFormat="1" ht="15" customHeight="1">
      <c r="A297" s="204" t="s">
        <v>96</v>
      </c>
      <c r="B297" s="205"/>
      <c r="C297" s="205"/>
      <c r="D297" s="206"/>
      <c r="E297" s="77" t="s">
        <v>91</v>
      </c>
      <c r="F297" s="78" t="s">
        <v>21</v>
      </c>
      <c r="G297" s="207" t="s">
        <v>24</v>
      </c>
      <c r="H297" s="208"/>
      <c r="I297" s="78" t="s">
        <v>1</v>
      </c>
    </row>
    <row r="298" spans="1:9" s="41" customFormat="1">
      <c r="A298" s="197"/>
      <c r="B298" s="198"/>
      <c r="C298" s="198"/>
      <c r="D298" s="199"/>
      <c r="E298" s="5"/>
      <c r="F298" s="6"/>
      <c r="G298" s="99"/>
      <c r="H298" s="98"/>
      <c r="I298" s="80">
        <f>ROUND(F298*G298,2)</f>
        <v>0</v>
      </c>
    </row>
    <row r="299" spans="1:9" s="41" customFormat="1">
      <c r="A299" s="197"/>
      <c r="B299" s="198"/>
      <c r="C299" s="198"/>
      <c r="D299" s="199"/>
      <c r="E299" s="5"/>
      <c r="F299" s="6"/>
      <c r="G299" s="99"/>
      <c r="H299" s="98"/>
      <c r="I299" s="80">
        <f t="shared" ref="I299:I301" si="23">ROUND(F299*G299,2)</f>
        <v>0</v>
      </c>
    </row>
    <row r="300" spans="1:9" s="41" customFormat="1">
      <c r="A300" s="197"/>
      <c r="B300" s="198"/>
      <c r="C300" s="198"/>
      <c r="D300" s="199"/>
      <c r="E300" s="5"/>
      <c r="F300" s="6"/>
      <c r="G300" s="99"/>
      <c r="H300" s="98"/>
      <c r="I300" s="80">
        <f t="shared" si="23"/>
        <v>0</v>
      </c>
    </row>
    <row r="301" spans="1:9" s="41" customFormat="1">
      <c r="A301" s="197"/>
      <c r="B301" s="198"/>
      <c r="C301" s="198"/>
      <c r="D301" s="199"/>
      <c r="E301" s="5"/>
      <c r="F301" s="6"/>
      <c r="G301" s="99"/>
      <c r="H301" s="98"/>
      <c r="I301" s="80">
        <f t="shared" si="23"/>
        <v>0</v>
      </c>
    </row>
    <row r="302" spans="1:9" s="41" customFormat="1">
      <c r="A302" s="200" t="s">
        <v>1</v>
      </c>
      <c r="B302" s="200"/>
      <c r="C302" s="200"/>
      <c r="D302" s="200"/>
      <c r="E302" s="200"/>
      <c r="F302" s="200"/>
      <c r="G302" s="200"/>
      <c r="H302" s="200"/>
      <c r="I302" s="79">
        <f>SUM(I298:I301)</f>
        <v>0</v>
      </c>
    </row>
    <row r="303" spans="1:9" s="41" customFormat="1">
      <c r="A303" s="10"/>
      <c r="B303" s="10"/>
      <c r="C303" s="10"/>
      <c r="D303" s="10"/>
      <c r="E303" s="10"/>
      <c r="F303" s="10"/>
      <c r="G303" s="43"/>
      <c r="H303" s="10"/>
      <c r="I303" s="10"/>
    </row>
    <row r="304" spans="1:9" s="41" customFormat="1">
      <c r="A304" s="75" t="s">
        <v>110</v>
      </c>
      <c r="B304" s="74"/>
      <c r="C304" s="74"/>
      <c r="D304" s="74"/>
      <c r="E304" s="74"/>
      <c r="F304" s="74"/>
      <c r="G304" s="74"/>
      <c r="H304" s="74"/>
      <c r="I304" s="76">
        <f>I293-I302</f>
        <v>0</v>
      </c>
    </row>
    <row r="305" spans="1:9">
      <c r="A305" s="177"/>
      <c r="B305" s="177"/>
      <c r="C305" s="177"/>
      <c r="D305" s="177"/>
      <c r="E305" s="177"/>
      <c r="F305" s="177"/>
      <c r="G305" s="177"/>
      <c r="H305" s="177"/>
      <c r="I305" s="177"/>
    </row>
    <row r="306" spans="1:9">
      <c r="A306" s="210" t="s">
        <v>111</v>
      </c>
      <c r="B306" s="210"/>
      <c r="C306" s="210"/>
      <c r="D306" s="210"/>
      <c r="E306" s="210"/>
      <c r="F306" s="210"/>
      <c r="G306" s="210"/>
      <c r="H306" s="210"/>
      <c r="I306" s="31">
        <f>I231+I235+I258+I281+I304</f>
        <v>0</v>
      </c>
    </row>
    <row r="307" spans="1:9">
      <c r="A307" s="203"/>
      <c r="B307" s="203"/>
      <c r="C307" s="203"/>
      <c r="D307" s="203"/>
      <c r="E307" s="203"/>
      <c r="F307" s="203"/>
      <c r="G307" s="203"/>
      <c r="H307" s="203"/>
      <c r="I307" s="203"/>
    </row>
    <row r="308" spans="1:9">
      <c r="A308" s="209" t="s">
        <v>112</v>
      </c>
      <c r="B308" s="209"/>
      <c r="C308" s="209"/>
      <c r="D308" s="209"/>
      <c r="E308" s="209"/>
      <c r="F308" s="209"/>
      <c r="G308" s="209"/>
      <c r="H308" s="209"/>
      <c r="I308" s="48">
        <f>I102+I204+I306</f>
        <v>0</v>
      </c>
    </row>
    <row r="312" spans="1:9" ht="24" customHeight="1"/>
  </sheetData>
  <sheetProtection password="F220" sheet="1" objects="1" scenarios="1" formatColumns="0" formatRows="0" selectLockedCells="1"/>
  <mergeCells count="148">
    <mergeCell ref="A308:H308"/>
    <mergeCell ref="A299:D299"/>
    <mergeCell ref="A300:D300"/>
    <mergeCell ref="A301:D301"/>
    <mergeCell ref="A302:H302"/>
    <mergeCell ref="A306:H306"/>
    <mergeCell ref="A307:I307"/>
    <mergeCell ref="A279:H279"/>
    <mergeCell ref="A293:H293"/>
    <mergeCell ref="A294:I294"/>
    <mergeCell ref="A297:D297"/>
    <mergeCell ref="G297:H297"/>
    <mergeCell ref="A298:D298"/>
    <mergeCell ref="A274:D274"/>
    <mergeCell ref="G274:H274"/>
    <mergeCell ref="A275:D275"/>
    <mergeCell ref="A276:D276"/>
    <mergeCell ref="A277:D277"/>
    <mergeCell ref="A278:D278"/>
    <mergeCell ref="A254:D254"/>
    <mergeCell ref="A255:D255"/>
    <mergeCell ref="A256:H256"/>
    <mergeCell ref="A260:I260"/>
    <mergeCell ref="A270:H270"/>
    <mergeCell ref="A271:I271"/>
    <mergeCell ref="A247:H247"/>
    <mergeCell ref="A248:I248"/>
    <mergeCell ref="A251:D251"/>
    <mergeCell ref="G251:H251"/>
    <mergeCell ref="A252:D252"/>
    <mergeCell ref="A253:D253"/>
    <mergeCell ref="A235:H235"/>
    <mergeCell ref="A236:I236"/>
    <mergeCell ref="A237:I237"/>
    <mergeCell ref="A238:B238"/>
    <mergeCell ref="C238:E238"/>
    <mergeCell ref="G238:H238"/>
    <mergeCell ref="A225:D225"/>
    <mergeCell ref="A226:D226"/>
    <mergeCell ref="A227:D227"/>
    <mergeCell ref="A228:D228"/>
    <mergeCell ref="A229:H229"/>
    <mergeCell ref="A233:I233"/>
    <mergeCell ref="C207:I207"/>
    <mergeCell ref="C208:I208"/>
    <mergeCell ref="A209:I209"/>
    <mergeCell ref="A220:H220"/>
    <mergeCell ref="A221:I221"/>
    <mergeCell ref="A224:D224"/>
    <mergeCell ref="G224:H224"/>
    <mergeCell ref="A197:D197"/>
    <mergeCell ref="A198:D198"/>
    <mergeCell ref="A199:D199"/>
    <mergeCell ref="A200:H200"/>
    <mergeCell ref="A204:H204"/>
    <mergeCell ref="A205:I205"/>
    <mergeCell ref="A177:H177"/>
    <mergeCell ref="A191:H191"/>
    <mergeCell ref="A192:I192"/>
    <mergeCell ref="A195:D195"/>
    <mergeCell ref="G195:H195"/>
    <mergeCell ref="A196:D196"/>
    <mergeCell ref="A172:D172"/>
    <mergeCell ref="G172:H172"/>
    <mergeCell ref="A173:D173"/>
    <mergeCell ref="A174:D174"/>
    <mergeCell ref="A175:D175"/>
    <mergeCell ref="A176:D176"/>
    <mergeCell ref="A152:D152"/>
    <mergeCell ref="A153:D153"/>
    <mergeCell ref="A154:H154"/>
    <mergeCell ref="A158:I158"/>
    <mergeCell ref="A168:H168"/>
    <mergeCell ref="A169:I169"/>
    <mergeCell ref="A145:H145"/>
    <mergeCell ref="A146:I146"/>
    <mergeCell ref="A149:D149"/>
    <mergeCell ref="G149:H149"/>
    <mergeCell ref="A150:D150"/>
    <mergeCell ref="A151:D151"/>
    <mergeCell ref="A133:H133"/>
    <mergeCell ref="A134:I134"/>
    <mergeCell ref="A135:I135"/>
    <mergeCell ref="A136:B136"/>
    <mergeCell ref="C136:E136"/>
    <mergeCell ref="G136:H136"/>
    <mergeCell ref="A123:D123"/>
    <mergeCell ref="A124:D124"/>
    <mergeCell ref="A125:D125"/>
    <mergeCell ref="A126:D126"/>
    <mergeCell ref="A127:H127"/>
    <mergeCell ref="A131:I131"/>
    <mergeCell ref="C106:I106"/>
    <mergeCell ref="A107:I107"/>
    <mergeCell ref="A118:H118"/>
    <mergeCell ref="A119:I119"/>
    <mergeCell ref="A122:D122"/>
    <mergeCell ref="G122:H122"/>
    <mergeCell ref="A96:D96"/>
    <mergeCell ref="A97:D97"/>
    <mergeCell ref="A98:H98"/>
    <mergeCell ref="A102:H102"/>
    <mergeCell ref="A103:I103"/>
    <mergeCell ref="C105:I105"/>
    <mergeCell ref="A75:H75"/>
    <mergeCell ref="A89:H89"/>
    <mergeCell ref="A93:D93"/>
    <mergeCell ref="G93:H93"/>
    <mergeCell ref="A94:D94"/>
    <mergeCell ref="A95:D95"/>
    <mergeCell ref="A70:D70"/>
    <mergeCell ref="G70:H70"/>
    <mergeCell ref="A71:D71"/>
    <mergeCell ref="A72:D72"/>
    <mergeCell ref="A73:D73"/>
    <mergeCell ref="A74:D74"/>
    <mergeCell ref="A50:D50"/>
    <mergeCell ref="A51:D51"/>
    <mergeCell ref="A52:H52"/>
    <mergeCell ref="A56:I56"/>
    <mergeCell ref="A66:H66"/>
    <mergeCell ref="A67:I67"/>
    <mergeCell ref="A43:H43"/>
    <mergeCell ref="A44:I44"/>
    <mergeCell ref="A47:D47"/>
    <mergeCell ref="G47:H47"/>
    <mergeCell ref="A48:D48"/>
    <mergeCell ref="A49:D49"/>
    <mergeCell ref="A25:H25"/>
    <mergeCell ref="A29:I29"/>
    <mergeCell ref="A31:H31"/>
    <mergeCell ref="A32:I32"/>
    <mergeCell ref="A33:I33"/>
    <mergeCell ref="A34:B34"/>
    <mergeCell ref="C34:E34"/>
    <mergeCell ref="G34:H34"/>
    <mergeCell ref="A20:D20"/>
    <mergeCell ref="G20:H20"/>
    <mergeCell ref="A21:D21"/>
    <mergeCell ref="A22:D22"/>
    <mergeCell ref="A23:D23"/>
    <mergeCell ref="A24:D24"/>
    <mergeCell ref="A1:I1"/>
    <mergeCell ref="C3:I3"/>
    <mergeCell ref="C4:I4"/>
    <mergeCell ref="A5:I5"/>
    <mergeCell ref="A16:H16"/>
    <mergeCell ref="A17:I17"/>
  </mergeCells>
  <conditionalFormatting sqref="I308 I306 I204 I133 I235 I137:I145 I239:I247 I160:I168 I183:I191 I262:I270 I285:I293 I110:I118 I212:I220 I123:I127 I150:I154 I173:I177 I196:I200 I225:I229 I252:I256 I275:I279 I298:I302 I102 I31 I58:I66 I81:I89 I35:I43 I8:I16 I21:I25 I48:I52 I71:I75 I94:I98">
    <cfRule type="cellIs" dxfId="189" priority="1" stopIfTrue="1" operator="notEqual">
      <formula>#REF!</formula>
    </cfRule>
  </conditionalFormatting>
  <printOptions horizontalCentered="1"/>
  <pageMargins left="0.47244094488188981" right="0.47244094488188981" top="1.0629921259842521" bottom="0.6692913385826772" header="0" footer="0.39370078740157483"/>
  <pageSetup paperSize="9" scale="57" fitToHeight="0" orientation="portrait" r:id="rId1"/>
  <headerFooter alignWithMargins="0">
    <oddHeader>&amp;L&amp;G&amp;R&amp;G</oddHeader>
    <oddFooter>&amp;C&amp;"Tahoma,Normal"&amp;14&amp;A&amp;R&amp;"Tahoma,Normal"&amp;14&amp;P de &amp;N</oddFooter>
  </headerFooter>
  <rowBreaks count="5" manualBreakCount="5">
    <brk id="78" max="16383" man="1"/>
    <brk id="102" max="16383" man="1"/>
    <brk id="180" max="16383" man="1"/>
    <brk id="204" max="16383" man="1"/>
    <brk id="282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G16" sqref="G16"/>
    </sheetView>
  </sheetViews>
  <sheetFormatPr baseColWidth="10" defaultRowHeight="12.75"/>
  <cols>
    <col min="5" max="5" width="14.85546875" bestFit="1" customWidth="1"/>
    <col min="7" max="7" width="15.42578125" customWidth="1"/>
  </cols>
  <sheetData>
    <row r="1" spans="1:29" ht="15">
      <c r="A1" s="68" t="s">
        <v>119</v>
      </c>
      <c r="B1" s="68"/>
      <c r="C1" s="68"/>
      <c r="D1" s="68"/>
      <c r="E1" s="68"/>
      <c r="F1" s="68"/>
      <c r="G1" s="69"/>
      <c r="H1" s="68" t="str">
        <f>'1. Resumen'!C7</f>
        <v>Beneficiario 2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5">
      <c r="A2" s="10"/>
      <c r="B2" s="10"/>
      <c r="C2" s="10"/>
      <c r="D2" s="10"/>
      <c r="E2" s="10"/>
      <c r="F2" s="10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">
      <c r="A3" s="244" t="s">
        <v>117</v>
      </c>
      <c r="B3" s="245"/>
      <c r="C3" s="245"/>
      <c r="D3" s="246"/>
      <c r="E3" s="138" t="s">
        <v>1</v>
      </c>
      <c r="F3" s="65">
        <f>'1. Resumen'!A43</f>
        <v>0</v>
      </c>
      <c r="G3" s="65">
        <f>'1. Resumen'!A44</f>
        <v>0</v>
      </c>
      <c r="H3" s="65">
        <f>'1. Resumen'!A45</f>
        <v>0</v>
      </c>
      <c r="I3" s="65">
        <f>'1. Resumen'!A46</f>
        <v>0</v>
      </c>
      <c r="J3" s="65">
        <f>'1. Resumen'!A47</f>
        <v>0</v>
      </c>
      <c r="K3" s="65">
        <f>'1. Resumen'!A48</f>
        <v>0</v>
      </c>
      <c r="L3" s="65">
        <f>'1. Resumen'!A49</f>
        <v>0</v>
      </c>
      <c r="M3" s="65">
        <f>'1. Resumen'!A50</f>
        <v>0</v>
      </c>
      <c r="N3" s="65">
        <f>'1. Resumen'!A51</f>
        <v>0</v>
      </c>
      <c r="O3" s="65">
        <f>'1. Resumen'!A52</f>
        <v>0</v>
      </c>
      <c r="P3" s="65">
        <f>'1. Resumen'!A53</f>
        <v>0</v>
      </c>
      <c r="Q3" s="65">
        <f>'1. Resumen'!A54</f>
        <v>0</v>
      </c>
      <c r="R3" s="65">
        <f>'1. Resumen'!A55</f>
        <v>0</v>
      </c>
      <c r="S3" s="65">
        <f>'1. Resumen'!A56</f>
        <v>0</v>
      </c>
      <c r="T3" s="65">
        <f>'1. Resumen'!A57</f>
        <v>0</v>
      </c>
      <c r="U3" s="65">
        <f>'1. Resumen'!A58</f>
        <v>0</v>
      </c>
      <c r="V3" s="65">
        <f>'1. Resumen'!A59</f>
        <v>0</v>
      </c>
      <c r="W3" s="65">
        <f>'1. Resumen'!A60</f>
        <v>0</v>
      </c>
      <c r="X3" s="65">
        <f>'1. Resumen'!A61</f>
        <v>0</v>
      </c>
      <c r="Y3" s="65">
        <f>'1. Resumen'!A62</f>
        <v>0</v>
      </c>
      <c r="Z3" s="65">
        <f>'1. Resumen'!A63</f>
        <v>0</v>
      </c>
      <c r="AA3" s="65">
        <f>'1. Resumen'!A64</f>
        <v>0</v>
      </c>
      <c r="AB3" s="65">
        <f>'1. Resumen'!A65</f>
        <v>0</v>
      </c>
      <c r="AC3" s="65">
        <f>'1. Resumen'!A66</f>
        <v>0</v>
      </c>
    </row>
    <row r="4" spans="1:29" ht="15">
      <c r="A4" s="235">
        <f>'1. Resumen'!A34</f>
        <v>0</v>
      </c>
      <c r="B4" s="236"/>
      <c r="C4" s="236"/>
      <c r="D4" s="237"/>
      <c r="E4" s="141">
        <f>SUM(F4:AC4)</f>
        <v>0</v>
      </c>
      <c r="F4" s="144" t="s">
        <v>94</v>
      </c>
      <c r="G4" s="144" t="s">
        <v>94</v>
      </c>
      <c r="H4" s="144" t="s">
        <v>94</v>
      </c>
      <c r="I4" s="144" t="s">
        <v>94</v>
      </c>
      <c r="J4" s="144" t="s">
        <v>94</v>
      </c>
      <c r="K4" s="144" t="s">
        <v>94</v>
      </c>
      <c r="L4" s="144" t="s">
        <v>94</v>
      </c>
      <c r="M4" s="144" t="s">
        <v>94</v>
      </c>
      <c r="N4" s="144" t="s">
        <v>94</v>
      </c>
      <c r="O4" s="144" t="s">
        <v>94</v>
      </c>
      <c r="P4" s="144" t="s">
        <v>94</v>
      </c>
      <c r="Q4" s="144" t="s">
        <v>94</v>
      </c>
      <c r="R4" s="144" t="s">
        <v>94</v>
      </c>
      <c r="S4" s="144" t="s">
        <v>94</v>
      </c>
      <c r="T4" s="144" t="s">
        <v>94</v>
      </c>
      <c r="U4" s="144" t="s">
        <v>94</v>
      </c>
      <c r="V4" s="144" t="s">
        <v>94</v>
      </c>
      <c r="W4" s="144" t="s">
        <v>94</v>
      </c>
      <c r="X4" s="144" t="s">
        <v>94</v>
      </c>
      <c r="Y4" s="144" t="s">
        <v>94</v>
      </c>
      <c r="Z4" s="144" t="s">
        <v>94</v>
      </c>
      <c r="AA4" s="144" t="s">
        <v>94</v>
      </c>
      <c r="AB4" s="144" t="s">
        <v>94</v>
      </c>
      <c r="AC4" s="144" t="s">
        <v>94</v>
      </c>
    </row>
    <row r="5" spans="1:29" ht="15">
      <c r="A5" s="235">
        <f>'1. Resumen'!A35</f>
        <v>0</v>
      </c>
      <c r="B5" s="236"/>
      <c r="C5" s="236"/>
      <c r="D5" s="237"/>
      <c r="E5" s="141">
        <f t="shared" ref="E5:E10" si="0">SUM(F5:AC5)</f>
        <v>0</v>
      </c>
      <c r="F5" s="144" t="s">
        <v>94</v>
      </c>
      <c r="G5" s="144" t="s">
        <v>94</v>
      </c>
      <c r="H5" s="144" t="s">
        <v>94</v>
      </c>
      <c r="I5" s="144" t="s">
        <v>94</v>
      </c>
      <c r="J5" s="144" t="s">
        <v>94</v>
      </c>
      <c r="K5" s="144" t="s">
        <v>94</v>
      </c>
      <c r="L5" s="144" t="s">
        <v>94</v>
      </c>
      <c r="M5" s="144" t="s">
        <v>94</v>
      </c>
      <c r="N5" s="144" t="s">
        <v>94</v>
      </c>
      <c r="O5" s="144" t="s">
        <v>94</v>
      </c>
      <c r="P5" s="144" t="s">
        <v>94</v>
      </c>
      <c r="Q5" s="144" t="s">
        <v>94</v>
      </c>
      <c r="R5" s="144" t="s">
        <v>94</v>
      </c>
      <c r="S5" s="144" t="s">
        <v>94</v>
      </c>
      <c r="T5" s="144" t="s">
        <v>94</v>
      </c>
      <c r="U5" s="144" t="s">
        <v>94</v>
      </c>
      <c r="V5" s="144" t="s">
        <v>94</v>
      </c>
      <c r="W5" s="144" t="s">
        <v>94</v>
      </c>
      <c r="X5" s="144" t="s">
        <v>94</v>
      </c>
      <c r="Y5" s="144" t="s">
        <v>94</v>
      </c>
      <c r="Z5" s="144" t="s">
        <v>94</v>
      </c>
      <c r="AA5" s="144" t="s">
        <v>94</v>
      </c>
      <c r="AB5" s="144" t="s">
        <v>94</v>
      </c>
      <c r="AC5" s="144" t="s">
        <v>94</v>
      </c>
    </row>
    <row r="6" spans="1:29" ht="15">
      <c r="A6" s="235">
        <f>'1. Resumen'!A36</f>
        <v>0</v>
      </c>
      <c r="B6" s="236"/>
      <c r="C6" s="236"/>
      <c r="D6" s="237"/>
      <c r="E6" s="141">
        <f t="shared" si="0"/>
        <v>0</v>
      </c>
      <c r="F6" s="144" t="s">
        <v>94</v>
      </c>
      <c r="G6" s="144" t="s">
        <v>94</v>
      </c>
      <c r="H6" s="144" t="s">
        <v>94</v>
      </c>
      <c r="I6" s="144" t="s">
        <v>94</v>
      </c>
      <c r="J6" s="144" t="s">
        <v>94</v>
      </c>
      <c r="K6" s="144" t="s">
        <v>94</v>
      </c>
      <c r="L6" s="144" t="s">
        <v>94</v>
      </c>
      <c r="M6" s="144" t="s">
        <v>94</v>
      </c>
      <c r="N6" s="144" t="s">
        <v>94</v>
      </c>
      <c r="O6" s="144" t="s">
        <v>94</v>
      </c>
      <c r="P6" s="144" t="s">
        <v>94</v>
      </c>
      <c r="Q6" s="144" t="s">
        <v>94</v>
      </c>
      <c r="R6" s="144" t="s">
        <v>94</v>
      </c>
      <c r="S6" s="144" t="s">
        <v>94</v>
      </c>
      <c r="T6" s="144" t="s">
        <v>94</v>
      </c>
      <c r="U6" s="144" t="s">
        <v>94</v>
      </c>
      <c r="V6" s="144" t="s">
        <v>94</v>
      </c>
      <c r="W6" s="144" t="s">
        <v>94</v>
      </c>
      <c r="X6" s="144" t="s">
        <v>94</v>
      </c>
      <c r="Y6" s="144" t="s">
        <v>94</v>
      </c>
      <c r="Z6" s="144" t="s">
        <v>94</v>
      </c>
      <c r="AA6" s="144" t="s">
        <v>94</v>
      </c>
      <c r="AB6" s="144" t="s">
        <v>94</v>
      </c>
      <c r="AC6" s="144" t="s">
        <v>94</v>
      </c>
    </row>
    <row r="7" spans="1:29" ht="15">
      <c r="A7" s="235">
        <f>'1. Resumen'!A37</f>
        <v>0</v>
      </c>
      <c r="B7" s="236"/>
      <c r="C7" s="236"/>
      <c r="D7" s="237"/>
      <c r="E7" s="141">
        <f t="shared" si="0"/>
        <v>0</v>
      </c>
      <c r="F7" s="144" t="s">
        <v>94</v>
      </c>
      <c r="G7" s="144" t="s">
        <v>94</v>
      </c>
      <c r="H7" s="144" t="s">
        <v>94</v>
      </c>
      <c r="I7" s="144" t="s">
        <v>94</v>
      </c>
      <c r="J7" s="144" t="s">
        <v>94</v>
      </c>
      <c r="K7" s="144" t="s">
        <v>94</v>
      </c>
      <c r="L7" s="144" t="s">
        <v>94</v>
      </c>
      <c r="M7" s="144" t="s">
        <v>94</v>
      </c>
      <c r="N7" s="144" t="s">
        <v>94</v>
      </c>
      <c r="O7" s="144" t="s">
        <v>94</v>
      </c>
      <c r="P7" s="144" t="s">
        <v>94</v>
      </c>
      <c r="Q7" s="144" t="s">
        <v>94</v>
      </c>
      <c r="R7" s="144" t="s">
        <v>94</v>
      </c>
      <c r="S7" s="144" t="s">
        <v>94</v>
      </c>
      <c r="T7" s="144" t="s">
        <v>94</v>
      </c>
      <c r="U7" s="144" t="s">
        <v>94</v>
      </c>
      <c r="V7" s="144" t="s">
        <v>94</v>
      </c>
      <c r="W7" s="144" t="s">
        <v>94</v>
      </c>
      <c r="X7" s="144" t="s">
        <v>94</v>
      </c>
      <c r="Y7" s="144" t="s">
        <v>94</v>
      </c>
      <c r="Z7" s="144" t="s">
        <v>94</v>
      </c>
      <c r="AA7" s="144" t="s">
        <v>94</v>
      </c>
      <c r="AB7" s="144" t="s">
        <v>94</v>
      </c>
      <c r="AC7" s="144" t="s">
        <v>94</v>
      </c>
    </row>
    <row r="8" spans="1:29" ht="15">
      <c r="A8" s="235">
        <f>'1. Resumen'!A38</f>
        <v>0</v>
      </c>
      <c r="B8" s="236"/>
      <c r="C8" s="236"/>
      <c r="D8" s="237"/>
      <c r="E8" s="141">
        <f t="shared" si="0"/>
        <v>0</v>
      </c>
      <c r="F8" s="144" t="s">
        <v>94</v>
      </c>
      <c r="G8" s="144" t="s">
        <v>94</v>
      </c>
      <c r="H8" s="144" t="s">
        <v>94</v>
      </c>
      <c r="I8" s="144" t="s">
        <v>94</v>
      </c>
      <c r="J8" s="144" t="s">
        <v>94</v>
      </c>
      <c r="K8" s="144" t="s">
        <v>94</v>
      </c>
      <c r="L8" s="144" t="s">
        <v>94</v>
      </c>
      <c r="M8" s="144" t="s">
        <v>94</v>
      </c>
      <c r="N8" s="144" t="s">
        <v>94</v>
      </c>
      <c r="O8" s="144" t="s">
        <v>94</v>
      </c>
      <c r="P8" s="144" t="s">
        <v>94</v>
      </c>
      <c r="Q8" s="144" t="s">
        <v>94</v>
      </c>
      <c r="R8" s="144" t="s">
        <v>94</v>
      </c>
      <c r="S8" s="144" t="s">
        <v>94</v>
      </c>
      <c r="T8" s="144" t="s">
        <v>94</v>
      </c>
      <c r="U8" s="144" t="s">
        <v>94</v>
      </c>
      <c r="V8" s="144" t="s">
        <v>94</v>
      </c>
      <c r="W8" s="144" t="s">
        <v>94</v>
      </c>
      <c r="X8" s="144" t="s">
        <v>94</v>
      </c>
      <c r="Y8" s="144" t="s">
        <v>94</v>
      </c>
      <c r="Z8" s="144" t="s">
        <v>94</v>
      </c>
      <c r="AA8" s="144" t="s">
        <v>94</v>
      </c>
      <c r="AB8" s="144" t="s">
        <v>94</v>
      </c>
      <c r="AC8" s="144" t="s">
        <v>94</v>
      </c>
    </row>
    <row r="9" spans="1:29" ht="15">
      <c r="A9" s="235">
        <f>'1. Resumen'!A39</f>
        <v>0</v>
      </c>
      <c r="B9" s="236"/>
      <c r="C9" s="236"/>
      <c r="D9" s="237"/>
      <c r="E9" s="141">
        <f t="shared" si="0"/>
        <v>0</v>
      </c>
      <c r="F9" s="144" t="s">
        <v>94</v>
      </c>
      <c r="G9" s="144" t="s">
        <v>94</v>
      </c>
      <c r="H9" s="144" t="s">
        <v>94</v>
      </c>
      <c r="I9" s="144" t="s">
        <v>94</v>
      </c>
      <c r="J9" s="144" t="s">
        <v>94</v>
      </c>
      <c r="K9" s="144" t="s">
        <v>94</v>
      </c>
      <c r="L9" s="144" t="s">
        <v>94</v>
      </c>
      <c r="M9" s="144" t="s">
        <v>94</v>
      </c>
      <c r="N9" s="144" t="s">
        <v>94</v>
      </c>
      <c r="O9" s="144" t="s">
        <v>94</v>
      </c>
      <c r="P9" s="144" t="s">
        <v>94</v>
      </c>
      <c r="Q9" s="144" t="s">
        <v>94</v>
      </c>
      <c r="R9" s="144" t="s">
        <v>94</v>
      </c>
      <c r="S9" s="144" t="s">
        <v>94</v>
      </c>
      <c r="T9" s="144" t="s">
        <v>94</v>
      </c>
      <c r="U9" s="144" t="s">
        <v>94</v>
      </c>
      <c r="V9" s="144" t="s">
        <v>94</v>
      </c>
      <c r="W9" s="144" t="s">
        <v>94</v>
      </c>
      <c r="X9" s="144" t="s">
        <v>94</v>
      </c>
      <c r="Y9" s="144" t="s">
        <v>94</v>
      </c>
      <c r="Z9" s="144" t="s">
        <v>94</v>
      </c>
      <c r="AA9" s="144" t="s">
        <v>94</v>
      </c>
      <c r="AB9" s="144" t="s">
        <v>94</v>
      </c>
      <c r="AC9" s="144" t="s">
        <v>94</v>
      </c>
    </row>
    <row r="10" spans="1:29" ht="15">
      <c r="A10" s="235">
        <f>'1. Resumen'!A40</f>
        <v>0</v>
      </c>
      <c r="B10" s="236"/>
      <c r="C10" s="236"/>
      <c r="D10" s="237"/>
      <c r="E10" s="141">
        <f t="shared" si="0"/>
        <v>0</v>
      </c>
      <c r="F10" s="144" t="s">
        <v>94</v>
      </c>
      <c r="G10" s="144" t="s">
        <v>94</v>
      </c>
      <c r="H10" s="144" t="s">
        <v>94</v>
      </c>
      <c r="I10" s="144" t="s">
        <v>94</v>
      </c>
      <c r="J10" s="144" t="s">
        <v>94</v>
      </c>
      <c r="K10" s="144" t="s">
        <v>94</v>
      </c>
      <c r="L10" s="144" t="s">
        <v>94</v>
      </c>
      <c r="M10" s="144" t="s">
        <v>94</v>
      </c>
      <c r="N10" s="144" t="s">
        <v>94</v>
      </c>
      <c r="O10" s="144" t="s">
        <v>94</v>
      </c>
      <c r="P10" s="144" t="s">
        <v>94</v>
      </c>
      <c r="Q10" s="144" t="s">
        <v>94</v>
      </c>
      <c r="R10" s="144" t="s">
        <v>94</v>
      </c>
      <c r="S10" s="144" t="s">
        <v>94</v>
      </c>
      <c r="T10" s="144" t="s">
        <v>94</v>
      </c>
      <c r="U10" s="144" t="s">
        <v>94</v>
      </c>
      <c r="V10" s="144" t="s">
        <v>94</v>
      </c>
      <c r="W10" s="144" t="s">
        <v>94</v>
      </c>
      <c r="X10" s="144" t="s">
        <v>94</v>
      </c>
      <c r="Y10" s="144" t="s">
        <v>94</v>
      </c>
      <c r="Z10" s="144" t="s">
        <v>94</v>
      </c>
      <c r="AA10" s="144" t="s">
        <v>94</v>
      </c>
      <c r="AB10" s="144" t="s">
        <v>94</v>
      </c>
      <c r="AC10" s="144" t="s">
        <v>94</v>
      </c>
    </row>
    <row r="11" spans="1:29" ht="15">
      <c r="A11" s="142" t="s">
        <v>1</v>
      </c>
      <c r="B11" s="142"/>
      <c r="C11" s="142"/>
      <c r="D11" s="142"/>
      <c r="E11" s="143">
        <f>SUM(E4:E10)</f>
        <v>0</v>
      </c>
      <c r="F11" s="143">
        <f t="shared" ref="F11:AC11" si="1">SUM(F4:F10)</f>
        <v>0</v>
      </c>
      <c r="G11" s="143">
        <f t="shared" si="1"/>
        <v>0</v>
      </c>
      <c r="H11" s="143">
        <f t="shared" si="1"/>
        <v>0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143">
        <f t="shared" si="1"/>
        <v>0</v>
      </c>
      <c r="O11" s="143">
        <f t="shared" si="1"/>
        <v>0</v>
      </c>
      <c r="P11" s="143">
        <f t="shared" si="1"/>
        <v>0</v>
      </c>
      <c r="Q11" s="143">
        <f t="shared" si="1"/>
        <v>0</v>
      </c>
      <c r="R11" s="143">
        <f t="shared" si="1"/>
        <v>0</v>
      </c>
      <c r="S11" s="143">
        <f t="shared" si="1"/>
        <v>0</v>
      </c>
      <c r="T11" s="143">
        <f t="shared" si="1"/>
        <v>0</v>
      </c>
      <c r="U11" s="143">
        <f t="shared" si="1"/>
        <v>0</v>
      </c>
      <c r="V11" s="143">
        <f t="shared" si="1"/>
        <v>0</v>
      </c>
      <c r="W11" s="143">
        <f t="shared" si="1"/>
        <v>0</v>
      </c>
      <c r="X11" s="143">
        <f t="shared" si="1"/>
        <v>0</v>
      </c>
      <c r="Y11" s="143">
        <f t="shared" si="1"/>
        <v>0</v>
      </c>
      <c r="Z11" s="143">
        <f t="shared" si="1"/>
        <v>0</v>
      </c>
      <c r="AA11" s="143">
        <f t="shared" si="1"/>
        <v>0</v>
      </c>
      <c r="AB11" s="143">
        <f t="shared" si="1"/>
        <v>0</v>
      </c>
      <c r="AC11" s="143">
        <f t="shared" si="1"/>
        <v>0</v>
      </c>
    </row>
    <row r="12" spans="1:29" ht="15">
      <c r="A12" s="10"/>
      <c r="B12" s="10"/>
      <c r="C12" s="10"/>
      <c r="D12" s="10"/>
      <c r="E12" s="10"/>
      <c r="F12" s="10"/>
      <c r="G12" s="43"/>
      <c r="H12" s="10"/>
      <c r="I12" s="10"/>
    </row>
    <row r="13" spans="1:29" ht="15">
      <c r="A13" s="238" t="s">
        <v>64</v>
      </c>
      <c r="B13" s="239"/>
      <c r="C13" s="239"/>
      <c r="D13" s="239"/>
      <c r="E13" s="239"/>
      <c r="F13" s="240"/>
      <c r="G13" s="67" t="s">
        <v>65</v>
      </c>
      <c r="H13" s="10"/>
      <c r="I13" s="10"/>
    </row>
    <row r="14" spans="1:29" ht="15">
      <c r="A14" s="241" t="s">
        <v>66</v>
      </c>
      <c r="B14" s="242"/>
      <c r="C14" s="242"/>
      <c r="D14" s="242"/>
      <c r="E14" s="242"/>
      <c r="F14" s="243"/>
      <c r="G14" s="144"/>
      <c r="H14" s="10"/>
      <c r="I14" s="10"/>
    </row>
    <row r="15" spans="1:29" ht="15">
      <c r="A15" s="145" t="s">
        <v>67</v>
      </c>
      <c r="B15" s="146"/>
      <c r="C15" s="146"/>
      <c r="D15" s="147"/>
      <c r="E15" s="148"/>
      <c r="F15" s="148"/>
      <c r="G15" s="144"/>
      <c r="H15" s="10"/>
      <c r="I15" s="10"/>
    </row>
    <row r="16" spans="1:29" ht="15">
      <c r="A16" s="241" t="s">
        <v>68</v>
      </c>
      <c r="B16" s="242"/>
      <c r="C16" s="242"/>
      <c r="D16" s="242"/>
      <c r="E16" s="242"/>
      <c r="F16" s="243"/>
      <c r="G16" s="144"/>
      <c r="H16" s="10"/>
      <c r="I16" s="10"/>
    </row>
    <row r="17" spans="1:7" ht="15">
      <c r="A17" s="150" t="s">
        <v>1</v>
      </c>
      <c r="B17" s="149"/>
      <c r="C17" s="149"/>
      <c r="D17" s="149"/>
      <c r="E17" s="149"/>
      <c r="F17" s="149"/>
      <c r="G17" s="151">
        <f>SUM(G14:G16)</f>
        <v>0</v>
      </c>
    </row>
  </sheetData>
  <sheetProtection password="F220" sheet="1" objects="1" scenarios="1" formatColumns="0" formatRows="0" selectLockedCells="1"/>
  <mergeCells count="11">
    <mergeCell ref="A8:D8"/>
    <mergeCell ref="A3:D3"/>
    <mergeCell ref="A4:D4"/>
    <mergeCell ref="A5:D5"/>
    <mergeCell ref="A6:D6"/>
    <mergeCell ref="A7:D7"/>
    <mergeCell ref="A9:D9"/>
    <mergeCell ref="A10:D10"/>
    <mergeCell ref="A13:F13"/>
    <mergeCell ref="A14:F14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1</vt:i4>
      </vt:variant>
    </vt:vector>
  </HeadingPairs>
  <TitlesOfParts>
    <vt:vector size="65" baseType="lpstr">
      <vt:lpstr>1. Resumen</vt:lpstr>
      <vt:lpstr>2. G por Categ_Activ_y_Anualid</vt:lpstr>
      <vt:lpstr>3. G por Categ_Activ_Anualid_B</vt:lpstr>
      <vt:lpstr>5. Distribuc_geográfica</vt:lpstr>
      <vt:lpstr>7.1.A Ppto Detallado BP</vt:lpstr>
      <vt:lpstr>7.1.B Distribuc_geográfica_BP</vt:lpstr>
      <vt:lpstr>7.1.C Resumen BP</vt:lpstr>
      <vt:lpstr>7.1.A Ppto Detallado B2</vt:lpstr>
      <vt:lpstr>7.1.B Distribuc_geográfica_B2</vt:lpstr>
      <vt:lpstr>7.1.C Resumen B2</vt:lpstr>
      <vt:lpstr>7.1.A Ppto Detallado B3</vt:lpstr>
      <vt:lpstr>7.1.B Distribuc_geográfica_B3</vt:lpstr>
      <vt:lpstr>7.1.C Resumen B3</vt:lpstr>
      <vt:lpstr>7.1.A Ppto Detallado B4</vt:lpstr>
      <vt:lpstr>7.1.B Distribuc_geográfica_B4</vt:lpstr>
      <vt:lpstr>7.1.C Resumen B4</vt:lpstr>
      <vt:lpstr>7.1.A Ppto Detallado B5</vt:lpstr>
      <vt:lpstr>7.1.B Distribuc_geográfica_B5</vt:lpstr>
      <vt:lpstr>7.1.C Resumen B5</vt:lpstr>
      <vt:lpstr>7.1.A Ppto Detallado B6</vt:lpstr>
      <vt:lpstr>7.1.B Distribuc_geográfica_B6</vt:lpstr>
      <vt:lpstr>7.1.C Resumen B6</vt:lpstr>
      <vt:lpstr>7.1.A Ppto Detallado B7</vt:lpstr>
      <vt:lpstr>7.1.B Distribuc_geográfica_B7</vt:lpstr>
      <vt:lpstr>7.1.C Resumen B7</vt:lpstr>
      <vt:lpstr>7.1.A Ppto Detallado B8</vt:lpstr>
      <vt:lpstr>7.1.B Distribuc_geográfica_B8</vt:lpstr>
      <vt:lpstr>7.1.C Resumen B8</vt:lpstr>
      <vt:lpstr>7.1.A Ppto Detallado B9</vt:lpstr>
      <vt:lpstr>7.1.B Distribuc_geográfica_B9</vt:lpstr>
      <vt:lpstr>7.1.C Resumen B9</vt:lpstr>
      <vt:lpstr>7.1.A Ppto Detallado B10</vt:lpstr>
      <vt:lpstr>7.1.B Distribuc_geográfica_B10</vt:lpstr>
      <vt:lpstr>7.1.C Resumen B10</vt:lpstr>
      <vt:lpstr>7.1.A Ppto Detallado B11</vt:lpstr>
      <vt:lpstr>7.1.B Distribuc_geográfica_B11</vt:lpstr>
      <vt:lpstr>7.1.C Resumen B11</vt:lpstr>
      <vt:lpstr>7.1.A Ppto Detallado B12</vt:lpstr>
      <vt:lpstr>7.1.B Distribuc_geográfica_B12</vt:lpstr>
      <vt:lpstr>7.1.C Resumen B12</vt:lpstr>
      <vt:lpstr>7.1.A Ppto Detallado B13</vt:lpstr>
      <vt:lpstr>7.1.B Distribuc_geográfica_B13</vt:lpstr>
      <vt:lpstr>7.1.C Resumen B13</vt:lpstr>
      <vt:lpstr>7.1.A Ppto Detallado B14</vt:lpstr>
      <vt:lpstr>7.1.B Distribuc_geográfica_B14</vt:lpstr>
      <vt:lpstr>7.1.C Resumen B14</vt:lpstr>
      <vt:lpstr>7.1.A Ppto Detallado B15</vt:lpstr>
      <vt:lpstr>7.1.B Distribuc_geográfica_B15</vt:lpstr>
      <vt:lpstr>7.1.C Resumen B15</vt:lpstr>
      <vt:lpstr>7.1.A Ppto Detallado B16</vt:lpstr>
      <vt:lpstr>7.1.B Distribuc_geográfica_B16</vt:lpstr>
      <vt:lpstr>7.1.C Resumen B16</vt:lpstr>
      <vt:lpstr>7.1.A Ppto Detallado B17</vt:lpstr>
      <vt:lpstr>7.1.B Distribuc_geográfica_B17</vt:lpstr>
      <vt:lpstr>7.1.C Resumen B17</vt:lpstr>
      <vt:lpstr>7.1.A Ppto Detallado B18</vt:lpstr>
      <vt:lpstr>7.1.B Distribuc_geográfica_B18</vt:lpstr>
      <vt:lpstr>7.1.C Resumen B18</vt:lpstr>
      <vt:lpstr>7.1.A Ppto Detallado B19</vt:lpstr>
      <vt:lpstr>7.1.B Distribuc_geográfica_B19</vt:lpstr>
      <vt:lpstr>7.1.C Resumen B19</vt:lpstr>
      <vt:lpstr>7.1.A Ppto Detallado B20</vt:lpstr>
      <vt:lpstr>7.1.B Distribuc_geográfica_B20</vt:lpstr>
      <vt:lpstr>7.1.C Resumen B20</vt:lpstr>
      <vt:lpstr>'1. Resumen'!Print_Area</vt:lpstr>
    </vt:vector>
  </TitlesOfParts>
  <Company>Junta Extremadura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 Extremadura</dc:creator>
  <cp:lastModifiedBy>amaya.manzanasz</cp:lastModifiedBy>
  <cp:lastPrinted>2017-10-17T12:53:44Z</cp:lastPrinted>
  <dcterms:created xsi:type="dcterms:W3CDTF">2007-12-13T09:21:54Z</dcterms:created>
  <dcterms:modified xsi:type="dcterms:W3CDTF">2022-05-25T13:05:29Z</dcterms:modified>
</cp:coreProperties>
</file>